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hropshirecouncil-my.sharepoint.com/personal/mathew_edwards_shropshire_gov_uk/Documents/Desktop/"/>
    </mc:Choice>
  </mc:AlternateContent>
  <xr:revisionPtr revIDLastSave="33" documentId="8_{3487E4DF-9471-4943-B43A-6EAFB696A938}" xr6:coauthVersionLast="47" xr6:coauthVersionMax="47" xr10:uidLastSave="{C3AE4B93-199F-4B83-86EC-B2867A59EEAE}"/>
  <bookViews>
    <workbookView xWindow="43080" yWindow="-120" windowWidth="19440" windowHeight="13920" tabRatio="918" xr2:uid="{00000000-000D-0000-FFFF-FFFF00000000}"/>
  </bookViews>
  <sheets>
    <sheet name="2024 Teachers &amp; Leaders STPCD" sheetId="22" r:id="rId1"/>
    <sheet name="TLR &amp; SEN" sheetId="1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22" l="1"/>
  <c r="P4" i="22" s="1"/>
  <c r="O5" i="22"/>
  <c r="P5" i="22" s="1"/>
  <c r="O6" i="22"/>
  <c r="P6" i="22" s="1"/>
  <c r="O7" i="22"/>
  <c r="O8" i="22"/>
  <c r="P8" i="22" s="1"/>
  <c r="O9" i="22"/>
  <c r="P9" i="22" s="1"/>
  <c r="O10" i="22"/>
  <c r="P10" i="22" s="1"/>
  <c r="O11" i="22"/>
  <c r="P11" i="22" s="1"/>
  <c r="O12" i="22"/>
  <c r="P12" i="22" s="1"/>
  <c r="O13" i="22"/>
  <c r="P13" i="22" s="1"/>
  <c r="O14" i="22"/>
  <c r="P14" i="22" s="1"/>
  <c r="O15" i="22"/>
  <c r="P15" i="22" s="1"/>
  <c r="O16" i="22"/>
  <c r="P16" i="22" s="1"/>
  <c r="O17" i="22"/>
  <c r="P17" i="22" s="1"/>
  <c r="O18" i="22"/>
  <c r="O19" i="22"/>
  <c r="O20" i="22"/>
  <c r="O22" i="22"/>
  <c r="P22" i="22" s="1"/>
  <c r="O23" i="22"/>
  <c r="P23" i="22" s="1"/>
  <c r="O24" i="22"/>
  <c r="P24" i="22" s="1"/>
  <c r="O26" i="22"/>
  <c r="P26" i="22" s="1"/>
  <c r="O27" i="22"/>
  <c r="P27" i="22" s="1"/>
  <c r="O28" i="22"/>
  <c r="P28" i="22" s="1"/>
  <c r="O30" i="22"/>
  <c r="P30" i="22" s="1"/>
  <c r="O31" i="22"/>
  <c r="P31" i="22" s="1"/>
  <c r="O32" i="22"/>
  <c r="P32" i="22" s="1"/>
  <c r="O33" i="22"/>
  <c r="P33" i="22" s="1"/>
  <c r="O34" i="22"/>
  <c r="O35" i="22"/>
  <c r="P35" i="22" s="1"/>
  <c r="O36" i="22"/>
  <c r="P36" i="22" s="1"/>
  <c r="O37" i="22"/>
  <c r="P37" i="22" s="1"/>
  <c r="O38" i="22"/>
  <c r="P38" i="22" s="1"/>
  <c r="O39" i="22"/>
  <c r="P39" i="22" s="1"/>
  <c r="O40" i="22"/>
  <c r="P40" i="22" s="1"/>
  <c r="O41" i="22"/>
  <c r="P41" i="22" s="1"/>
  <c r="O42" i="22"/>
  <c r="P42" i="22" s="1"/>
  <c r="O43" i="22"/>
  <c r="O44" i="22"/>
  <c r="P44" i="22" s="1"/>
  <c r="O45" i="22"/>
  <c r="P45" i="22" s="1"/>
  <c r="O46" i="22"/>
  <c r="P46" i="22" s="1"/>
  <c r="O47" i="22"/>
  <c r="P47" i="22" s="1"/>
  <c r="O48" i="22"/>
  <c r="O49" i="22"/>
  <c r="O50" i="22"/>
  <c r="P50" i="22" s="1"/>
  <c r="O51" i="22"/>
  <c r="P51" i="22" s="1"/>
  <c r="O52" i="22"/>
  <c r="P52" i="22" s="1"/>
  <c r="O53" i="22"/>
  <c r="P53" i="22" s="1"/>
  <c r="P48" i="22"/>
  <c r="P43" i="22"/>
  <c r="P49" i="22"/>
  <c r="P34" i="22"/>
  <c r="P20" i="22"/>
  <c r="P19" i="22"/>
  <c r="P18" i="22"/>
  <c r="P7" i="22"/>
</calcChain>
</file>

<file path=xl/sharedStrings.xml><?xml version="1.0" encoding="utf-8"?>
<sst xmlns="http://schemas.openxmlformats.org/spreadsheetml/2006/main" count="84" uniqueCount="48">
  <si>
    <t>£</t>
  </si>
  <si>
    <t>Payscale</t>
  </si>
  <si>
    <t>Scp</t>
  </si>
  <si>
    <t>% increase</t>
  </si>
  <si>
    <t>2023 Value £</t>
  </si>
  <si>
    <t>2024 Values</t>
  </si>
  <si>
    <t>Policy Ref:</t>
  </si>
  <si>
    <t>2024 Value £</t>
  </si>
  <si>
    <t>2024 Value £ (rounded up)</t>
  </si>
  <si>
    <t>1</t>
  </si>
  <si>
    <t>Min</t>
  </si>
  <si>
    <t>2</t>
  </si>
  <si>
    <t>3</t>
  </si>
  <si>
    <t>4</t>
  </si>
  <si>
    <t>5</t>
  </si>
  <si>
    <t>6</t>
  </si>
  <si>
    <t>Max</t>
  </si>
  <si>
    <t>18*</t>
  </si>
  <si>
    <t>Max for group 1 Schools</t>
  </si>
  <si>
    <t>21*</t>
  </si>
  <si>
    <t>max for group 2 schools</t>
  </si>
  <si>
    <t>24*</t>
  </si>
  <si>
    <t>Max for group 3 schools</t>
  </si>
  <si>
    <t>Leading Practitioner Range</t>
  </si>
  <si>
    <t>27*</t>
  </si>
  <si>
    <t>Max for group 4 schools</t>
  </si>
  <si>
    <t>50,025</t>
  </si>
  <si>
    <t>76,050</t>
  </si>
  <si>
    <t>31*</t>
  </si>
  <si>
    <t>Max for group 5 schools</t>
  </si>
  <si>
    <t>35*</t>
  </si>
  <si>
    <t>Max for group 6 schools</t>
  </si>
  <si>
    <t>39*</t>
  </si>
  <si>
    <t>Max for group 7 schools</t>
  </si>
  <si>
    <t>Max for group 8 schools</t>
  </si>
  <si>
    <t>Point</t>
  </si>
  <si>
    <t>TLR Level</t>
  </si>
  <si>
    <t>Min                 1</t>
  </si>
  <si>
    <t>TLR2</t>
  </si>
  <si>
    <t>Max                4</t>
  </si>
  <si>
    <t>Min                 5</t>
  </si>
  <si>
    <t>TLR1</t>
  </si>
  <si>
    <t>Max                8</t>
  </si>
  <si>
    <t>SEN Allowances</t>
  </si>
  <si>
    <t>TLR3</t>
  </si>
  <si>
    <t>TMR</t>
  </si>
  <si>
    <t>TUR</t>
  </si>
  <si>
    <t>TUNQR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</si>
</sst>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3" formatCode="_-* #,##0.00_-;\-* #,##0.00_-;_-* &quot;-&quot;??_-;_-@_-"/>
    <numFmt numFmtId="164" formatCode="0.0%"/>
    <numFmt numFmtId="165" formatCode="#,##0.00_ ;\-#,##0.0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7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/>
    <xf numFmtId="0" fontId="9" fillId="0" borderId="1" xfId="0" applyFont="1" applyBorder="1"/>
    <xf numFmtId="0" fontId="10" fillId="0" borderId="1" xfId="0" applyFont="1" applyBorder="1"/>
    <xf numFmtId="3" fontId="10" fillId="0" borderId="1" xfId="0" applyNumberFormat="1" applyFont="1" applyBorder="1"/>
    <xf numFmtId="165" fontId="2" fillId="0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3" fontId="0" fillId="0" borderId="0" xfId="0" applyNumberFormat="1"/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/>
    <xf numFmtId="0" fontId="10" fillId="2" borderId="1" xfId="0" applyFont="1" applyFill="1" applyBorder="1"/>
    <xf numFmtId="0" fontId="0" fillId="2" borderId="1" xfId="0" applyFill="1" applyBorder="1"/>
    <xf numFmtId="0" fontId="1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49" fontId="5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3" fontId="3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/>
    <xf numFmtId="49" fontId="5" fillId="0" borderId="1" xfId="0" applyNumberFormat="1" applyFont="1" applyFill="1" applyBorder="1"/>
    <xf numFmtId="10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wrapText="1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6" fontId="0" fillId="0" borderId="0" xfId="0" applyNumberFormat="1" applyFill="1"/>
    <xf numFmtId="0" fontId="4" fillId="0" borderId="0" xfId="0" applyFont="1" applyFill="1"/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/>
    <xf numFmtId="0" fontId="2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49" fontId="6" fillId="0" borderId="0" xfId="0" applyNumberFormat="1" applyFont="1" applyFill="1"/>
    <xf numFmtId="49" fontId="5" fillId="0" borderId="0" xfId="0" applyNumberFormat="1" applyFont="1" applyFill="1"/>
    <xf numFmtId="10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4"/>
  <sheetViews>
    <sheetView tabSelected="1" view="pageBreakPreview" zoomScale="90" zoomScaleNormal="75" zoomScaleSheetLayoutView="90" workbookViewId="0">
      <selection activeCell="K12" sqref="K12"/>
    </sheetView>
  </sheetViews>
  <sheetFormatPr defaultRowHeight="14.25" x14ac:dyDescent="0.45"/>
  <cols>
    <col min="1" max="1" width="6.59765625" customWidth="1"/>
    <col min="2" max="2" width="14" customWidth="1"/>
    <col min="5" max="5" width="10.59765625" style="4" hidden="1" customWidth="1"/>
    <col min="6" max="6" width="17.59765625" style="3" customWidth="1"/>
    <col min="7" max="7" width="15.86328125" customWidth="1"/>
    <col min="8" max="8" width="9.3984375" customWidth="1"/>
    <col min="9" max="9" width="6.3984375" customWidth="1"/>
    <col min="10" max="10" width="12.86328125" customWidth="1"/>
    <col min="11" max="11" width="3.59765625" customWidth="1"/>
    <col min="12" max="12" width="6.3984375" customWidth="1"/>
    <col min="13" max="13" width="14.59765625" hidden="1" customWidth="1"/>
    <col min="14" max="14" width="10.59765625" style="4" hidden="1" customWidth="1"/>
    <col min="15" max="15" width="12.73046875" hidden="1" customWidth="1"/>
    <col min="16" max="16" width="27.265625" customWidth="1"/>
    <col min="17" max="17" width="14" customWidth="1"/>
    <col min="19" max="19" width="9.86328125" bestFit="1" customWidth="1"/>
  </cols>
  <sheetData>
    <row r="1" spans="1:19" x14ac:dyDescent="0.45">
      <c r="A1" s="27"/>
      <c r="B1" s="27" t="s">
        <v>0</v>
      </c>
      <c r="C1" s="27"/>
      <c r="D1" s="27"/>
      <c r="E1" s="28"/>
      <c r="F1" s="29"/>
      <c r="G1" s="27"/>
      <c r="H1" s="27"/>
      <c r="I1" s="27"/>
      <c r="J1" s="27"/>
      <c r="K1" s="27"/>
      <c r="L1" s="27"/>
      <c r="M1" s="27"/>
      <c r="N1" s="28"/>
      <c r="O1" s="27"/>
      <c r="P1" s="27"/>
      <c r="Q1" s="27"/>
      <c r="R1" s="27"/>
    </row>
    <row r="2" spans="1:19" ht="15.75" x14ac:dyDescent="0.5">
      <c r="A2" s="30" t="s">
        <v>1</v>
      </c>
      <c r="B2" s="30"/>
      <c r="C2" s="31"/>
      <c r="D2" s="31" t="s">
        <v>2</v>
      </c>
      <c r="E2" s="31" t="s">
        <v>3</v>
      </c>
      <c r="F2" s="32" t="s">
        <v>5</v>
      </c>
      <c r="G2" s="33" t="s">
        <v>6</v>
      </c>
      <c r="H2" s="27"/>
      <c r="I2" s="30" t="s">
        <v>1</v>
      </c>
      <c r="J2" s="30"/>
      <c r="K2" s="31"/>
      <c r="L2" s="31" t="s">
        <v>2</v>
      </c>
      <c r="M2" s="31" t="s">
        <v>4</v>
      </c>
      <c r="N2" s="31" t="s">
        <v>3</v>
      </c>
      <c r="O2" s="31" t="s">
        <v>7</v>
      </c>
      <c r="P2" s="31" t="s">
        <v>8</v>
      </c>
      <c r="Q2" s="34"/>
      <c r="R2" s="27"/>
    </row>
    <row r="3" spans="1:19" ht="15.75" x14ac:dyDescent="0.5">
      <c r="A3" s="35"/>
      <c r="B3" s="36"/>
      <c r="C3" s="36"/>
      <c r="D3" s="36"/>
      <c r="E3" s="37"/>
      <c r="F3" s="38"/>
      <c r="G3" s="39"/>
      <c r="H3" s="27"/>
      <c r="I3" s="36"/>
      <c r="J3" s="36"/>
      <c r="K3" s="36"/>
      <c r="L3" s="40"/>
      <c r="M3" s="37"/>
      <c r="N3" s="41"/>
      <c r="O3" s="39"/>
      <c r="P3" s="27"/>
      <c r="Q3" s="27"/>
      <c r="R3" s="27"/>
    </row>
    <row r="4" spans="1:19" ht="15.75" x14ac:dyDescent="0.5">
      <c r="A4" s="42"/>
      <c r="B4" s="43" t="s">
        <v>45</v>
      </c>
      <c r="C4" s="36"/>
      <c r="D4" s="44" t="s">
        <v>9</v>
      </c>
      <c r="E4" s="45">
        <v>8.8999999999999996E-2</v>
      </c>
      <c r="F4" s="17">
        <v>31650</v>
      </c>
      <c r="G4" s="46" t="s">
        <v>10</v>
      </c>
      <c r="H4" s="27"/>
      <c r="I4" s="47"/>
      <c r="J4" s="43"/>
      <c r="K4" s="36"/>
      <c r="L4" s="48">
        <v>1</v>
      </c>
      <c r="M4" s="49">
        <v>47185</v>
      </c>
      <c r="N4" s="45">
        <v>5.5E-2</v>
      </c>
      <c r="O4" s="16">
        <f>M4*(1+N4)</f>
        <v>49780.174999999996</v>
      </c>
      <c r="P4" s="17">
        <f>ROUNDUP(O4,0)</f>
        <v>49781</v>
      </c>
      <c r="Q4" s="18"/>
      <c r="R4" s="27"/>
    </row>
    <row r="5" spans="1:19" ht="15.75" x14ac:dyDescent="0.5">
      <c r="A5" s="50"/>
      <c r="B5" s="36"/>
      <c r="C5" s="36"/>
      <c r="D5" s="44" t="s">
        <v>11</v>
      </c>
      <c r="E5" s="45">
        <v>0.08</v>
      </c>
      <c r="F5" s="17">
        <v>33483</v>
      </c>
      <c r="G5" s="46"/>
      <c r="H5" s="27"/>
      <c r="I5" s="36"/>
      <c r="J5" s="36"/>
      <c r="K5" s="36"/>
      <c r="L5" s="51">
        <v>2</v>
      </c>
      <c r="M5" s="50">
        <v>48366</v>
      </c>
      <c r="N5" s="45">
        <v>5.5E-2</v>
      </c>
      <c r="O5" s="16">
        <f>M5*(1+N5)</f>
        <v>51026.13</v>
      </c>
      <c r="P5" s="17">
        <f>ROUNDUP(O5,0)</f>
        <v>51027</v>
      </c>
      <c r="Q5" s="18"/>
      <c r="R5" s="27"/>
      <c r="S5" s="5"/>
    </row>
    <row r="6" spans="1:19" ht="15.75" x14ac:dyDescent="0.5">
      <c r="A6" s="50"/>
      <c r="B6" s="36"/>
      <c r="C6" s="36"/>
      <c r="D6" s="44" t="s">
        <v>12</v>
      </c>
      <c r="E6" s="45">
        <v>7.0000000000000007E-2</v>
      </c>
      <c r="F6" s="17">
        <v>35674</v>
      </c>
      <c r="G6" s="46"/>
      <c r="H6" s="27"/>
      <c r="I6" s="36"/>
      <c r="J6" s="36"/>
      <c r="K6" s="36"/>
      <c r="L6" s="51">
        <v>3</v>
      </c>
      <c r="M6" s="50">
        <v>49574</v>
      </c>
      <c r="N6" s="45">
        <v>5.5E-2</v>
      </c>
      <c r="O6" s="16">
        <f>M6*(1+N6)</f>
        <v>52300.57</v>
      </c>
      <c r="P6" s="17">
        <f>ROUNDUP(O6,0)</f>
        <v>52301</v>
      </c>
      <c r="Q6" s="18"/>
      <c r="R6" s="27"/>
    </row>
    <row r="7" spans="1:19" ht="15.75" x14ac:dyDescent="0.5">
      <c r="A7" s="50"/>
      <c r="B7" s="36"/>
      <c r="C7" s="36"/>
      <c r="D7" s="44" t="s">
        <v>13</v>
      </c>
      <c r="E7" s="45">
        <v>6.5000000000000002E-2</v>
      </c>
      <c r="F7" s="17">
        <v>38034</v>
      </c>
      <c r="G7" s="46"/>
      <c r="H7" s="27"/>
      <c r="I7" s="36"/>
      <c r="J7" s="36"/>
      <c r="K7" s="36"/>
      <c r="L7" s="51">
        <v>4</v>
      </c>
      <c r="M7" s="50">
        <v>50807</v>
      </c>
      <c r="N7" s="45">
        <v>5.5E-2</v>
      </c>
      <c r="O7" s="16">
        <f>M7*(1+N7)</f>
        <v>53601.384999999995</v>
      </c>
      <c r="P7" s="17">
        <f>ROUNDUP(O7,0)</f>
        <v>53602</v>
      </c>
      <c r="Q7" s="18"/>
      <c r="R7" s="27"/>
    </row>
    <row r="8" spans="1:19" ht="15.75" x14ac:dyDescent="0.5">
      <c r="A8" s="50"/>
      <c r="B8" s="36"/>
      <c r="C8" s="36"/>
      <c r="D8" s="44" t="s">
        <v>14</v>
      </c>
      <c r="E8" s="45">
        <v>5.5E-2</v>
      </c>
      <c r="F8" s="17">
        <v>40439</v>
      </c>
      <c r="G8" s="46"/>
      <c r="H8" s="27"/>
      <c r="I8" s="36"/>
      <c r="J8" s="36"/>
      <c r="K8" s="36"/>
      <c r="L8" s="51">
        <v>5</v>
      </c>
      <c r="M8" s="50">
        <v>52074</v>
      </c>
      <c r="N8" s="45">
        <v>5.5E-2</v>
      </c>
      <c r="O8" s="16">
        <f>M8*(1+N8)</f>
        <v>54938.07</v>
      </c>
      <c r="P8" s="17">
        <f>ROUNDUP(O8,0)</f>
        <v>54939</v>
      </c>
      <c r="Q8" s="18"/>
      <c r="R8" s="27"/>
    </row>
    <row r="9" spans="1:19" ht="15.75" x14ac:dyDescent="0.5">
      <c r="A9" s="50"/>
      <c r="B9" s="36"/>
      <c r="C9" s="36"/>
      <c r="D9" s="44" t="s">
        <v>15</v>
      </c>
      <c r="E9" s="45">
        <v>0.05</v>
      </c>
      <c r="F9" s="17">
        <v>43607</v>
      </c>
      <c r="G9" s="46" t="s">
        <v>16</v>
      </c>
      <c r="H9" s="27"/>
      <c r="I9" s="36"/>
      <c r="J9" s="36"/>
      <c r="K9" s="36"/>
      <c r="L9" s="51">
        <v>6</v>
      </c>
      <c r="M9" s="50">
        <v>53380</v>
      </c>
      <c r="N9" s="45">
        <v>5.5E-2</v>
      </c>
      <c r="O9" s="16">
        <f>M9*(1+N9)</f>
        <v>56315.899999999994</v>
      </c>
      <c r="P9" s="17">
        <f>ROUNDUP(O9,0)</f>
        <v>56316</v>
      </c>
      <c r="Q9" s="18"/>
      <c r="R9" s="27"/>
    </row>
    <row r="10" spans="1:19" ht="15.75" x14ac:dyDescent="0.5">
      <c r="A10" s="50"/>
      <c r="B10" s="36"/>
      <c r="C10" s="36"/>
      <c r="D10" s="44"/>
      <c r="E10" s="52"/>
      <c r="F10" s="17"/>
      <c r="G10" s="46"/>
      <c r="H10" s="27"/>
      <c r="I10" s="36"/>
      <c r="J10" s="36"/>
      <c r="K10" s="36"/>
      <c r="L10" s="51">
        <v>7</v>
      </c>
      <c r="M10" s="50">
        <v>54816</v>
      </c>
      <c r="N10" s="45">
        <v>5.5E-2</v>
      </c>
      <c r="O10" s="16">
        <f>M10*(1+N10)</f>
        <v>57830.879999999997</v>
      </c>
      <c r="P10" s="17">
        <f>ROUNDUP(O10,0)</f>
        <v>57831</v>
      </c>
      <c r="Q10" s="18"/>
      <c r="R10" s="27"/>
    </row>
    <row r="11" spans="1:19" ht="15.75" x14ac:dyDescent="0.5">
      <c r="A11" s="53"/>
      <c r="B11" s="54"/>
      <c r="C11" s="54"/>
      <c r="D11" s="54"/>
      <c r="E11" s="55"/>
      <c r="F11" s="18"/>
      <c r="G11" s="27"/>
      <c r="H11" s="27"/>
      <c r="I11" s="36"/>
      <c r="J11" s="36"/>
      <c r="K11" s="36"/>
      <c r="L11" s="51">
        <v>8</v>
      </c>
      <c r="M11" s="50">
        <v>56082</v>
      </c>
      <c r="N11" s="45">
        <v>5.5E-2</v>
      </c>
      <c r="O11" s="16">
        <f>M11*(1+N11)</f>
        <v>59166.509999999995</v>
      </c>
      <c r="P11" s="17">
        <f>ROUNDUP(O11,0)</f>
        <v>59167</v>
      </c>
      <c r="Q11" s="18"/>
      <c r="R11" s="27"/>
    </row>
    <row r="12" spans="1:19" ht="15.75" x14ac:dyDescent="0.5">
      <c r="A12" s="30" t="s">
        <v>1</v>
      </c>
      <c r="B12" s="30"/>
      <c r="C12" s="31"/>
      <c r="D12" s="31" t="s">
        <v>2</v>
      </c>
      <c r="E12" s="31" t="s">
        <v>3</v>
      </c>
      <c r="F12" s="16"/>
      <c r="G12" s="33" t="s">
        <v>6</v>
      </c>
      <c r="H12" s="27"/>
      <c r="I12" s="36"/>
      <c r="J12" s="36"/>
      <c r="K12" s="36"/>
      <c r="L12" s="51">
        <v>9</v>
      </c>
      <c r="M12" s="50">
        <v>57482</v>
      </c>
      <c r="N12" s="45">
        <v>5.5E-2</v>
      </c>
      <c r="O12" s="16">
        <f>M12*(1+N12)</f>
        <v>60643.509999999995</v>
      </c>
      <c r="P12" s="17">
        <f>ROUNDUP(O12,0)</f>
        <v>60644</v>
      </c>
      <c r="Q12" s="18"/>
      <c r="R12" s="27"/>
    </row>
    <row r="13" spans="1:19" ht="15.75" x14ac:dyDescent="0.5">
      <c r="A13" s="35"/>
      <c r="B13" s="36"/>
      <c r="C13" s="36"/>
      <c r="D13" s="36"/>
      <c r="E13" s="37"/>
      <c r="F13" s="16"/>
      <c r="G13" s="39"/>
      <c r="H13" s="27"/>
      <c r="I13" s="36"/>
      <c r="J13" s="36"/>
      <c r="K13" s="36"/>
      <c r="L13" s="51">
        <v>10</v>
      </c>
      <c r="M13" s="50">
        <v>58959</v>
      </c>
      <c r="N13" s="45">
        <v>5.5E-2</v>
      </c>
      <c r="O13" s="16">
        <f>M13*(1+N13)</f>
        <v>62201.744999999995</v>
      </c>
      <c r="P13" s="17">
        <f>ROUNDUP(O13,0)</f>
        <v>62202</v>
      </c>
      <c r="Q13" s="18"/>
      <c r="R13" s="27"/>
    </row>
    <row r="14" spans="1:19" ht="15.75" x14ac:dyDescent="0.5">
      <c r="A14" s="42"/>
      <c r="B14" s="43" t="s">
        <v>46</v>
      </c>
      <c r="C14" s="36"/>
      <c r="D14" s="44" t="s">
        <v>9</v>
      </c>
      <c r="E14" s="45">
        <v>0</v>
      </c>
      <c r="F14" s="17">
        <v>45646</v>
      </c>
      <c r="G14" s="46" t="s">
        <v>10</v>
      </c>
      <c r="H14" s="27"/>
      <c r="I14" s="36"/>
      <c r="J14" s="36"/>
      <c r="K14" s="36"/>
      <c r="L14" s="51">
        <v>11</v>
      </c>
      <c r="M14" s="50">
        <v>60488</v>
      </c>
      <c r="N14" s="45">
        <v>5.5E-2</v>
      </c>
      <c r="O14" s="16">
        <f>M14*(1+N14)</f>
        <v>63814.84</v>
      </c>
      <c r="P14" s="17">
        <f>ROUNDUP(O14,0)</f>
        <v>63815</v>
      </c>
      <c r="Q14" s="18"/>
      <c r="R14" s="27"/>
    </row>
    <row r="15" spans="1:19" ht="15.75" x14ac:dyDescent="0.5">
      <c r="A15" s="50"/>
      <c r="B15" s="36"/>
      <c r="C15" s="36"/>
      <c r="D15" s="44" t="s">
        <v>11</v>
      </c>
      <c r="E15" s="45">
        <v>0</v>
      </c>
      <c r="F15" s="17">
        <v>47338</v>
      </c>
      <c r="G15" s="46"/>
      <c r="H15" s="27"/>
      <c r="I15" s="36"/>
      <c r="J15" s="36"/>
      <c r="K15" s="36"/>
      <c r="L15" s="51">
        <v>12</v>
      </c>
      <c r="M15" s="50">
        <v>61882</v>
      </c>
      <c r="N15" s="45">
        <v>5.5E-2</v>
      </c>
      <c r="O15" s="16">
        <f>M15*(1+N15)</f>
        <v>65285.509999999995</v>
      </c>
      <c r="P15" s="17">
        <f>ROUNDUP(O15,0)</f>
        <v>65286</v>
      </c>
      <c r="Q15" s="18"/>
      <c r="R15" s="27"/>
    </row>
    <row r="16" spans="1:19" ht="15.75" x14ac:dyDescent="0.5">
      <c r="A16" s="50"/>
      <c r="B16" s="36"/>
      <c r="C16" s="36"/>
      <c r="D16" s="44" t="s">
        <v>12</v>
      </c>
      <c r="E16" s="45">
        <v>0</v>
      </c>
      <c r="F16" s="17">
        <v>49084</v>
      </c>
      <c r="G16" s="46" t="s">
        <v>16</v>
      </c>
      <c r="H16" s="27"/>
      <c r="I16" s="36"/>
      <c r="J16" s="36"/>
      <c r="K16" s="36"/>
      <c r="L16" s="51">
        <v>13</v>
      </c>
      <c r="M16" s="50">
        <v>63430</v>
      </c>
      <c r="N16" s="45">
        <v>5.5E-2</v>
      </c>
      <c r="O16" s="16">
        <f>M16*(1+N16)</f>
        <v>66918.649999999994</v>
      </c>
      <c r="P16" s="17">
        <f>ROUNDUP(O16,0)</f>
        <v>66919</v>
      </c>
      <c r="Q16" s="18"/>
      <c r="R16" s="27"/>
    </row>
    <row r="17" spans="1:18" ht="15.75" x14ac:dyDescent="0.5">
      <c r="A17" s="53"/>
      <c r="B17" s="54"/>
      <c r="C17" s="54"/>
      <c r="D17" s="54"/>
      <c r="E17" s="55"/>
      <c r="F17" s="56"/>
      <c r="G17" s="27"/>
      <c r="H17" s="27"/>
      <c r="I17" s="36"/>
      <c r="J17" s="36"/>
      <c r="K17" s="36"/>
      <c r="L17" s="51">
        <v>14</v>
      </c>
      <c r="M17" s="50">
        <v>65010</v>
      </c>
      <c r="N17" s="45">
        <v>5.5E-2</v>
      </c>
      <c r="O17" s="16">
        <f>M17*(1+N17)</f>
        <v>68585.55</v>
      </c>
      <c r="P17" s="17">
        <f>ROUNDUP(O17,0)</f>
        <v>68586</v>
      </c>
      <c r="Q17" s="18"/>
      <c r="R17" s="27"/>
    </row>
    <row r="18" spans="1:18" ht="15.75" x14ac:dyDescent="0.5">
      <c r="A18" s="30" t="s">
        <v>1</v>
      </c>
      <c r="B18" s="30"/>
      <c r="C18" s="31"/>
      <c r="D18" s="31" t="s">
        <v>2</v>
      </c>
      <c r="E18" s="31" t="s">
        <v>3</v>
      </c>
      <c r="F18" s="57"/>
      <c r="G18" s="33" t="s">
        <v>6</v>
      </c>
      <c r="H18" s="27"/>
      <c r="I18" s="36"/>
      <c r="J18" s="36"/>
      <c r="K18" s="36"/>
      <c r="L18" s="51">
        <v>15</v>
      </c>
      <c r="M18" s="50">
        <v>66628</v>
      </c>
      <c r="N18" s="45">
        <v>5.5E-2</v>
      </c>
      <c r="O18" s="16">
        <f>M18*(1+N18)</f>
        <v>70292.539999999994</v>
      </c>
      <c r="P18" s="17">
        <f>ROUNDUP(O18,0)</f>
        <v>70293</v>
      </c>
      <c r="Q18" s="18"/>
      <c r="R18" s="27"/>
    </row>
    <row r="19" spans="1:18" ht="15.75" x14ac:dyDescent="0.5">
      <c r="A19" s="35"/>
      <c r="B19" s="36"/>
      <c r="C19" s="36"/>
      <c r="D19" s="36"/>
      <c r="E19" s="37"/>
      <c r="F19" s="38"/>
      <c r="G19" s="39"/>
      <c r="H19" s="27"/>
      <c r="I19" s="36"/>
      <c r="J19" s="36"/>
      <c r="K19" s="36"/>
      <c r="L19" s="51">
        <v>16</v>
      </c>
      <c r="M19" s="50">
        <v>68400</v>
      </c>
      <c r="N19" s="45">
        <v>5.5E-2</v>
      </c>
      <c r="O19" s="16">
        <f>M19*(1+N19)</f>
        <v>72162</v>
      </c>
      <c r="P19" s="17">
        <f>ROUNDUP(O19,0)</f>
        <v>72162</v>
      </c>
      <c r="Q19" s="18"/>
      <c r="R19" s="27"/>
    </row>
    <row r="20" spans="1:18" ht="15.75" x14ac:dyDescent="0.5">
      <c r="A20" s="42"/>
      <c r="B20" s="43" t="s">
        <v>47</v>
      </c>
      <c r="C20" s="36"/>
      <c r="D20" s="44" t="s">
        <v>9</v>
      </c>
      <c r="E20" s="45">
        <v>0</v>
      </c>
      <c r="F20" s="17">
        <v>21731</v>
      </c>
      <c r="G20" s="46" t="s">
        <v>10</v>
      </c>
      <c r="H20" s="27"/>
      <c r="I20" s="36"/>
      <c r="J20" s="36"/>
      <c r="K20" s="36"/>
      <c r="L20" s="51">
        <v>17</v>
      </c>
      <c r="M20" s="50">
        <v>69970</v>
      </c>
      <c r="N20" s="45">
        <v>5.5E-2</v>
      </c>
      <c r="O20" s="16">
        <f>M20*(1+N20)</f>
        <v>73818.349999999991</v>
      </c>
      <c r="P20" s="17">
        <f>ROUNDUP(O20,0)</f>
        <v>73819</v>
      </c>
      <c r="Q20" s="18"/>
      <c r="R20" s="27"/>
    </row>
    <row r="21" spans="1:18" ht="15.75" x14ac:dyDescent="0.5">
      <c r="A21" s="42"/>
      <c r="B21" s="43"/>
      <c r="C21" s="36"/>
      <c r="D21" s="44" t="s">
        <v>11</v>
      </c>
      <c r="E21" s="45">
        <v>0</v>
      </c>
      <c r="F21" s="17">
        <v>24224</v>
      </c>
      <c r="G21" s="46"/>
      <c r="H21" s="27"/>
      <c r="I21" s="36"/>
      <c r="J21" s="36"/>
      <c r="K21" s="36"/>
      <c r="L21" s="51" t="s">
        <v>17</v>
      </c>
      <c r="M21" s="50">
        <v>71019</v>
      </c>
      <c r="N21" s="45">
        <v>5.5E-2</v>
      </c>
      <c r="O21" s="16">
        <v>74925.05</v>
      </c>
      <c r="P21" s="17">
        <v>74926</v>
      </c>
      <c r="Q21" s="18" t="s">
        <v>18</v>
      </c>
      <c r="R21" s="27"/>
    </row>
    <row r="22" spans="1:18" ht="15.75" x14ac:dyDescent="0.5">
      <c r="A22" s="50"/>
      <c r="B22" s="36"/>
      <c r="C22" s="36"/>
      <c r="D22" s="44" t="s">
        <v>12</v>
      </c>
      <c r="E22" s="45">
        <v>0</v>
      </c>
      <c r="F22" s="17">
        <v>26716</v>
      </c>
      <c r="G22" s="46"/>
      <c r="H22" s="27"/>
      <c r="I22" s="36"/>
      <c r="J22" s="36"/>
      <c r="K22" s="36"/>
      <c r="L22" s="51">
        <v>18</v>
      </c>
      <c r="M22" s="50">
        <v>71729</v>
      </c>
      <c r="N22" s="45">
        <v>5.5E-2</v>
      </c>
      <c r="O22" s="16">
        <f>M22*(1+N22)</f>
        <v>75674.095000000001</v>
      </c>
      <c r="P22" s="17">
        <f>ROUNDUP(O22,0)</f>
        <v>75675</v>
      </c>
      <c r="Q22" s="18"/>
      <c r="R22" s="27"/>
    </row>
    <row r="23" spans="1:18" ht="15.75" x14ac:dyDescent="0.5">
      <c r="A23" s="50"/>
      <c r="B23" s="36"/>
      <c r="C23" s="36"/>
      <c r="D23" s="44" t="s">
        <v>13</v>
      </c>
      <c r="E23" s="45">
        <v>0</v>
      </c>
      <c r="F23" s="17">
        <v>28914</v>
      </c>
      <c r="G23" s="46"/>
      <c r="H23" s="27"/>
      <c r="I23" s="36"/>
      <c r="J23" s="36"/>
      <c r="K23" s="36"/>
      <c r="L23" s="51">
        <v>19</v>
      </c>
      <c r="M23" s="50">
        <v>73509</v>
      </c>
      <c r="N23" s="45">
        <v>5.5E-2</v>
      </c>
      <c r="O23" s="16">
        <f>M23*(1+N23)</f>
        <v>77551.994999999995</v>
      </c>
      <c r="P23" s="17">
        <f>ROUNDUP(O23,0)</f>
        <v>77552</v>
      </c>
      <c r="Q23" s="18"/>
      <c r="R23" s="27"/>
    </row>
    <row r="24" spans="1:18" ht="15.75" x14ac:dyDescent="0.5">
      <c r="A24" s="50"/>
      <c r="B24" s="36"/>
      <c r="C24" s="36"/>
      <c r="D24" s="44" t="s">
        <v>14</v>
      </c>
      <c r="E24" s="45">
        <v>0</v>
      </c>
      <c r="F24" s="17">
        <v>31410</v>
      </c>
      <c r="G24" s="46"/>
      <c r="H24" s="27"/>
      <c r="I24" s="36"/>
      <c r="J24" s="36"/>
      <c r="K24" s="36"/>
      <c r="L24" s="51">
        <v>20</v>
      </c>
      <c r="M24" s="50">
        <v>75331</v>
      </c>
      <c r="N24" s="45">
        <v>5.5E-2</v>
      </c>
      <c r="O24" s="16">
        <f>M24*(1+N24)</f>
        <v>79474.205000000002</v>
      </c>
      <c r="P24" s="17">
        <f>ROUNDUP(O24,0)</f>
        <v>79475</v>
      </c>
      <c r="Q24" s="18"/>
      <c r="R24" s="27"/>
    </row>
    <row r="25" spans="1:18" ht="15.75" x14ac:dyDescent="0.5">
      <c r="A25" s="50"/>
      <c r="B25" s="36"/>
      <c r="C25" s="36"/>
      <c r="D25" s="44" t="s">
        <v>15</v>
      </c>
      <c r="E25" s="45">
        <v>0</v>
      </c>
      <c r="F25" s="17">
        <v>33902</v>
      </c>
      <c r="G25" s="46" t="s">
        <v>16</v>
      </c>
      <c r="H25" s="27"/>
      <c r="I25" s="36"/>
      <c r="J25" s="36"/>
      <c r="K25" s="36"/>
      <c r="L25" s="51" t="s">
        <v>19</v>
      </c>
      <c r="M25" s="50">
        <v>76430</v>
      </c>
      <c r="N25" s="45">
        <v>5.5E-2</v>
      </c>
      <c r="O25" s="16">
        <v>80633.649999999994</v>
      </c>
      <c r="P25" s="17">
        <v>80634</v>
      </c>
      <c r="Q25" s="18" t="s">
        <v>20</v>
      </c>
      <c r="R25" s="27"/>
    </row>
    <row r="26" spans="1:18" ht="15.75" x14ac:dyDescent="0.5">
      <c r="A26" s="50"/>
      <c r="B26" s="36"/>
      <c r="C26" s="36"/>
      <c r="H26" s="27"/>
      <c r="I26" s="36"/>
      <c r="J26" s="36"/>
      <c r="K26" s="36"/>
      <c r="L26" s="51">
        <v>21</v>
      </c>
      <c r="M26" s="50">
        <v>77195</v>
      </c>
      <c r="N26" s="45">
        <v>5.5E-2</v>
      </c>
      <c r="O26" s="16">
        <f>M26*(1+N26)</f>
        <v>81440.724999999991</v>
      </c>
      <c r="P26" s="17">
        <f>ROUNDUP(O26,0)</f>
        <v>81441</v>
      </c>
      <c r="Q26" s="18"/>
      <c r="R26" s="27"/>
    </row>
    <row r="27" spans="1:18" ht="15.75" x14ac:dyDescent="0.5">
      <c r="A27" s="50"/>
      <c r="B27" s="36"/>
      <c r="C27" s="36"/>
      <c r="H27" s="27"/>
      <c r="I27" s="36"/>
      <c r="J27" s="36"/>
      <c r="K27" s="36"/>
      <c r="L27" s="51">
        <v>22</v>
      </c>
      <c r="M27" s="50">
        <v>79112</v>
      </c>
      <c r="N27" s="45">
        <v>5.5E-2</v>
      </c>
      <c r="O27" s="16">
        <f>M27*(1+N27)</f>
        <v>83463.159999999989</v>
      </c>
      <c r="P27" s="17">
        <f>ROUNDUP(O27,0)</f>
        <v>83464</v>
      </c>
      <c r="Q27" s="18"/>
      <c r="R27" s="27"/>
    </row>
    <row r="28" spans="1:18" ht="15.75" x14ac:dyDescent="0.5">
      <c r="A28" s="58"/>
      <c r="B28" s="27"/>
      <c r="C28" s="27"/>
      <c r="D28" s="27"/>
      <c r="E28" s="28"/>
      <c r="F28" s="29"/>
      <c r="G28" s="27"/>
      <c r="H28" s="27"/>
      <c r="I28" s="36"/>
      <c r="J28" s="36"/>
      <c r="K28" s="36"/>
      <c r="L28" s="51">
        <v>23</v>
      </c>
      <c r="M28" s="50">
        <v>81070</v>
      </c>
      <c r="N28" s="45">
        <v>5.5E-2</v>
      </c>
      <c r="O28" s="16">
        <f>M28*(1+N28)</f>
        <v>85528.849999999991</v>
      </c>
      <c r="P28" s="17">
        <f>ROUNDUP(O28,0)</f>
        <v>85529</v>
      </c>
      <c r="Q28" s="18"/>
      <c r="R28" s="27"/>
    </row>
    <row r="29" spans="1:18" ht="15.75" x14ac:dyDescent="0.5">
      <c r="A29" s="58"/>
      <c r="B29" s="27"/>
      <c r="C29" s="27"/>
      <c r="D29" s="27"/>
      <c r="E29" s="28"/>
      <c r="F29" s="29"/>
      <c r="G29" s="27"/>
      <c r="H29" s="27"/>
      <c r="I29" s="36"/>
      <c r="J29" s="36"/>
      <c r="K29" s="36"/>
      <c r="L29" s="51" t="s">
        <v>21</v>
      </c>
      <c r="M29" s="50">
        <v>82258</v>
      </c>
      <c r="N29" s="45">
        <v>5.5E-2</v>
      </c>
      <c r="O29" s="16">
        <v>86782.19</v>
      </c>
      <c r="P29" s="17">
        <v>86783</v>
      </c>
      <c r="Q29" s="18" t="s">
        <v>22</v>
      </c>
      <c r="R29" s="27"/>
    </row>
    <row r="30" spans="1:18" ht="18" x14ac:dyDescent="0.55000000000000004">
      <c r="A30" s="59"/>
      <c r="B30" s="59"/>
      <c r="C30" s="59"/>
      <c r="D30" s="27"/>
      <c r="E30" s="28"/>
      <c r="F30" s="29"/>
      <c r="G30" s="27"/>
      <c r="H30" s="27"/>
      <c r="I30" s="36"/>
      <c r="J30" s="36"/>
      <c r="K30" s="36"/>
      <c r="L30" s="51">
        <v>24</v>
      </c>
      <c r="M30" s="50">
        <v>83081</v>
      </c>
      <c r="N30" s="45">
        <v>5.5E-2</v>
      </c>
      <c r="O30" s="16">
        <f>M30*(1+N30)</f>
        <v>87650.455000000002</v>
      </c>
      <c r="P30" s="17">
        <f>ROUNDUP(O30,0)</f>
        <v>87651</v>
      </c>
      <c r="Q30" s="18"/>
      <c r="R30" s="27"/>
    </row>
    <row r="31" spans="1:18" ht="18" x14ac:dyDescent="0.55000000000000004">
      <c r="A31" s="59"/>
      <c r="B31" s="59"/>
      <c r="C31" s="59"/>
      <c r="D31" s="27"/>
      <c r="E31" s="28"/>
      <c r="F31" s="29"/>
      <c r="G31" s="27"/>
      <c r="H31" s="27"/>
      <c r="I31" s="36"/>
      <c r="J31" s="36"/>
      <c r="K31" s="36"/>
      <c r="L31" s="51">
        <v>25</v>
      </c>
      <c r="M31" s="50">
        <v>85146</v>
      </c>
      <c r="N31" s="45">
        <v>5.5E-2</v>
      </c>
      <c r="O31" s="16">
        <f>M31*(1+N31)</f>
        <v>89829.03</v>
      </c>
      <c r="P31" s="17">
        <f>ROUNDUP(O31,0)</f>
        <v>89830</v>
      </c>
      <c r="Q31" s="18"/>
      <c r="R31" s="27"/>
    </row>
    <row r="32" spans="1:18" ht="32.450000000000003" customHeight="1" x14ac:dyDescent="0.55000000000000004">
      <c r="A32" s="59"/>
      <c r="B32" s="59" t="s">
        <v>23</v>
      </c>
      <c r="C32" s="59"/>
      <c r="D32" s="34"/>
      <c r="E32" s="34"/>
      <c r="F32" s="60"/>
      <c r="G32" s="61"/>
      <c r="H32" s="27"/>
      <c r="I32" s="36"/>
      <c r="J32" s="36"/>
      <c r="K32" s="36"/>
      <c r="L32" s="51">
        <v>26</v>
      </c>
      <c r="M32" s="50">
        <v>87253</v>
      </c>
      <c r="N32" s="45">
        <v>5.5E-2</v>
      </c>
      <c r="O32" s="16">
        <f>M32*(1+N32)</f>
        <v>92051.914999999994</v>
      </c>
      <c r="P32" s="17">
        <f>ROUNDUP(O32,0)</f>
        <v>92052</v>
      </c>
      <c r="Q32" s="18"/>
      <c r="R32" s="27"/>
    </row>
    <row r="33" spans="1:18" ht="32.450000000000003" customHeight="1" x14ac:dyDescent="0.55000000000000004">
      <c r="A33" s="59"/>
      <c r="B33" s="59"/>
      <c r="C33" s="59"/>
      <c r="D33" s="34"/>
      <c r="E33" s="34"/>
      <c r="F33" s="60"/>
      <c r="G33" s="61"/>
      <c r="H33" s="27"/>
      <c r="I33" s="36"/>
      <c r="J33" s="36"/>
      <c r="K33" s="36"/>
      <c r="L33" s="51" t="s">
        <v>24</v>
      </c>
      <c r="M33" s="50">
        <v>88530</v>
      </c>
      <c r="N33" s="45">
        <v>5.5E-2</v>
      </c>
      <c r="O33" s="16">
        <f>M33*(1+N33)</f>
        <v>93399.15</v>
      </c>
      <c r="P33" s="17">
        <f>ROUNDUP(O33,0)</f>
        <v>93400</v>
      </c>
      <c r="Q33" s="18" t="s">
        <v>25</v>
      </c>
      <c r="R33" s="27"/>
    </row>
    <row r="34" spans="1:18" ht="18.600000000000001" customHeight="1" x14ac:dyDescent="0.5">
      <c r="A34" s="62"/>
      <c r="B34" s="54" t="s">
        <v>10</v>
      </c>
      <c r="C34" s="54" t="s">
        <v>26</v>
      </c>
      <c r="D34" s="54"/>
      <c r="E34" s="55"/>
      <c r="F34" s="56"/>
      <c r="G34" s="27"/>
      <c r="H34" s="27"/>
      <c r="I34" s="36"/>
      <c r="J34" s="36"/>
      <c r="K34" s="36"/>
      <c r="L34" s="51">
        <v>27</v>
      </c>
      <c r="M34" s="50">
        <v>89414</v>
      </c>
      <c r="N34" s="45">
        <v>5.5E-2</v>
      </c>
      <c r="O34" s="16">
        <f>M34*(1+N34)</f>
        <v>94331.76999999999</v>
      </c>
      <c r="P34" s="17">
        <f>ROUNDUP(O34,0)</f>
        <v>94332</v>
      </c>
      <c r="Q34" s="18"/>
      <c r="R34" s="27"/>
    </row>
    <row r="35" spans="1:18" ht="15.75" x14ac:dyDescent="0.5">
      <c r="A35" s="63"/>
      <c r="B35" s="64" t="s">
        <v>16</v>
      </c>
      <c r="C35" s="54" t="s">
        <v>27</v>
      </c>
      <c r="D35" s="65"/>
      <c r="E35" s="66"/>
      <c r="F35" s="67"/>
      <c r="G35" s="68"/>
      <c r="H35" s="27"/>
      <c r="I35" s="36"/>
      <c r="J35" s="36"/>
      <c r="K35" s="36"/>
      <c r="L35" s="51">
        <v>28</v>
      </c>
      <c r="M35" s="50">
        <v>91633</v>
      </c>
      <c r="N35" s="45">
        <v>5.5E-2</v>
      </c>
      <c r="O35" s="16">
        <f>M35*(1+N35)</f>
        <v>96672.814999999988</v>
      </c>
      <c r="P35" s="17">
        <f>ROUNDUP(O35,0)</f>
        <v>96673</v>
      </c>
      <c r="Q35" s="18"/>
      <c r="R35" s="27"/>
    </row>
    <row r="36" spans="1:18" ht="15.75" x14ac:dyDescent="0.5">
      <c r="A36" s="53"/>
      <c r="B36" s="54"/>
      <c r="C36" s="54"/>
      <c r="D36" s="65"/>
      <c r="E36" s="66"/>
      <c r="F36" s="67"/>
      <c r="G36" s="68"/>
      <c r="H36" s="27"/>
      <c r="I36" s="36"/>
      <c r="J36" s="36"/>
      <c r="K36" s="36"/>
      <c r="L36" s="51">
        <v>29</v>
      </c>
      <c r="M36" s="50">
        <v>93902</v>
      </c>
      <c r="N36" s="45">
        <v>5.5E-2</v>
      </c>
      <c r="O36" s="16">
        <f>M36*(1+N36)</f>
        <v>99066.61</v>
      </c>
      <c r="P36" s="17">
        <f>ROUNDUP(O36,0)</f>
        <v>99067</v>
      </c>
      <c r="Q36" s="18"/>
      <c r="R36" s="27"/>
    </row>
    <row r="37" spans="1:18" ht="15.75" x14ac:dyDescent="0.5">
      <c r="A37" s="53"/>
      <c r="B37" s="54"/>
      <c r="C37" s="54"/>
      <c r="D37" s="65"/>
      <c r="E37" s="66"/>
      <c r="F37" s="67"/>
      <c r="G37" s="68"/>
      <c r="H37" s="27"/>
      <c r="I37" s="36"/>
      <c r="J37" s="36"/>
      <c r="K37" s="36"/>
      <c r="L37" s="51">
        <v>30</v>
      </c>
      <c r="M37" s="50">
        <v>96239</v>
      </c>
      <c r="N37" s="45">
        <v>5.5E-2</v>
      </c>
      <c r="O37" s="16">
        <f>M37*(1+N37)</f>
        <v>101532.14499999999</v>
      </c>
      <c r="P37" s="17">
        <f>ROUNDUP(O37,0)</f>
        <v>101533</v>
      </c>
      <c r="Q37" s="18"/>
      <c r="R37" s="27"/>
    </row>
    <row r="38" spans="1:18" ht="15.75" x14ac:dyDescent="0.5">
      <c r="A38" s="53"/>
      <c r="B38" s="54"/>
      <c r="C38" s="54"/>
      <c r="D38" s="65"/>
      <c r="E38" s="66"/>
      <c r="F38" s="67"/>
      <c r="G38" s="68"/>
      <c r="H38" s="27"/>
      <c r="I38" s="36"/>
      <c r="J38" s="36"/>
      <c r="K38" s="36"/>
      <c r="L38" s="51" t="s">
        <v>28</v>
      </c>
      <c r="M38" s="50">
        <v>97639</v>
      </c>
      <c r="N38" s="45">
        <v>5.5E-2</v>
      </c>
      <c r="O38" s="16">
        <f>M38*(1+N38)</f>
        <v>103009.14499999999</v>
      </c>
      <c r="P38" s="17">
        <f>ROUNDUP(O38,0)</f>
        <v>103010</v>
      </c>
      <c r="Q38" s="18" t="s">
        <v>29</v>
      </c>
      <c r="R38" s="27"/>
    </row>
    <row r="39" spans="1:18" ht="15.75" x14ac:dyDescent="0.5">
      <c r="A39" s="53"/>
      <c r="B39" s="54"/>
      <c r="C39" s="54"/>
      <c r="D39" s="65"/>
      <c r="E39" s="66"/>
      <c r="F39" s="67"/>
      <c r="G39" s="68"/>
      <c r="H39" s="27"/>
      <c r="I39" s="36"/>
      <c r="J39" s="36"/>
      <c r="K39" s="36"/>
      <c r="L39" s="51">
        <v>31</v>
      </c>
      <c r="M39" s="50">
        <v>98616</v>
      </c>
      <c r="N39" s="45">
        <v>5.5E-2</v>
      </c>
      <c r="O39" s="16">
        <f>M39*(1+N39)</f>
        <v>104039.87999999999</v>
      </c>
      <c r="P39" s="17">
        <f>ROUNDUP(O39,0)</f>
        <v>104040</v>
      </c>
      <c r="Q39" s="18"/>
      <c r="R39" s="27"/>
    </row>
    <row r="40" spans="1:18" ht="15.75" x14ac:dyDescent="0.5">
      <c r="A40" s="53"/>
      <c r="B40" s="54"/>
      <c r="C40" s="54"/>
      <c r="D40" s="65"/>
      <c r="E40" s="66"/>
      <c r="F40" s="67"/>
      <c r="G40" s="68"/>
      <c r="H40" s="27"/>
      <c r="I40" s="36"/>
      <c r="J40" s="36"/>
      <c r="K40" s="36"/>
      <c r="L40" s="51">
        <v>32</v>
      </c>
      <c r="M40" s="50">
        <v>101067</v>
      </c>
      <c r="N40" s="45">
        <v>5.5E-2</v>
      </c>
      <c r="O40" s="16">
        <f>M40*(1+N40)</f>
        <v>106625.685</v>
      </c>
      <c r="P40" s="17">
        <f>ROUNDUP(O40,0)</f>
        <v>106626</v>
      </c>
      <c r="Q40" s="18"/>
      <c r="R40" s="27"/>
    </row>
    <row r="41" spans="1:18" ht="15.75" x14ac:dyDescent="0.5">
      <c r="A41" s="53"/>
      <c r="B41" s="54"/>
      <c r="C41" s="54"/>
      <c r="D41" s="65"/>
      <c r="E41" s="66"/>
      <c r="F41" s="67"/>
      <c r="G41" s="68"/>
      <c r="H41" s="27"/>
      <c r="I41" s="36"/>
      <c r="J41" s="36"/>
      <c r="K41" s="36"/>
      <c r="L41" s="51">
        <v>33</v>
      </c>
      <c r="M41" s="50">
        <v>103578</v>
      </c>
      <c r="N41" s="45">
        <v>5.5E-2</v>
      </c>
      <c r="O41" s="16">
        <f>M41*(1+N41)</f>
        <v>109274.79</v>
      </c>
      <c r="P41" s="17">
        <f>ROUNDUP(O41,0)</f>
        <v>109275</v>
      </c>
      <c r="Q41" s="18"/>
      <c r="R41" s="27"/>
    </row>
    <row r="42" spans="1:18" ht="15.75" x14ac:dyDescent="0.5">
      <c r="A42" s="53"/>
      <c r="B42" s="54"/>
      <c r="C42" s="54"/>
      <c r="D42" s="65"/>
      <c r="E42" s="66"/>
      <c r="F42" s="67"/>
      <c r="G42" s="68"/>
      <c r="H42" s="27"/>
      <c r="I42" s="36"/>
      <c r="J42" s="36"/>
      <c r="K42" s="36"/>
      <c r="L42" s="51">
        <v>34</v>
      </c>
      <c r="M42" s="50">
        <v>106138</v>
      </c>
      <c r="N42" s="45">
        <v>5.5E-2</v>
      </c>
      <c r="O42" s="16">
        <f>M42*(1+N42)</f>
        <v>111975.59</v>
      </c>
      <c r="P42" s="17">
        <f>ROUNDUP(O42,0)</f>
        <v>111976</v>
      </c>
      <c r="Q42" s="18"/>
      <c r="R42" s="27"/>
    </row>
    <row r="43" spans="1:18" ht="15.75" x14ac:dyDescent="0.5">
      <c r="A43" s="53"/>
      <c r="B43" s="54"/>
      <c r="C43" s="54"/>
      <c r="D43" s="65"/>
      <c r="E43" s="66"/>
      <c r="F43" s="67"/>
      <c r="G43" s="68"/>
      <c r="H43" s="27"/>
      <c r="I43" s="36"/>
      <c r="J43" s="36"/>
      <c r="K43" s="36"/>
      <c r="L43" s="51" t="s">
        <v>30</v>
      </c>
      <c r="M43" s="50">
        <v>107700</v>
      </c>
      <c r="N43" s="45">
        <v>5.5E-2</v>
      </c>
      <c r="O43" s="16">
        <f>M43*(1+N43)</f>
        <v>113623.5</v>
      </c>
      <c r="P43" s="17">
        <f>ROUNDUP(O43,0)</f>
        <v>113624</v>
      </c>
      <c r="Q43" s="18" t="s">
        <v>31</v>
      </c>
      <c r="R43" s="27"/>
    </row>
    <row r="44" spans="1:18" ht="15.75" x14ac:dyDescent="0.5">
      <c r="A44" s="27"/>
      <c r="B44" s="27"/>
      <c r="C44" s="27"/>
      <c r="D44" s="27"/>
      <c r="E44" s="28"/>
      <c r="F44" s="29"/>
      <c r="G44" s="27"/>
      <c r="H44" s="27"/>
      <c r="I44" s="36"/>
      <c r="J44" s="36"/>
      <c r="K44" s="36"/>
      <c r="L44" s="51">
        <v>35</v>
      </c>
      <c r="M44" s="50">
        <v>108776</v>
      </c>
      <c r="N44" s="45">
        <v>5.5E-2</v>
      </c>
      <c r="O44" s="16">
        <f>M44*(1+N44)</f>
        <v>114758.68</v>
      </c>
      <c r="P44" s="17">
        <f>ROUNDUP(O44,0)</f>
        <v>114759</v>
      </c>
      <c r="Q44" s="18"/>
      <c r="R44" s="27"/>
    </row>
    <row r="45" spans="1:18" ht="15.75" x14ac:dyDescent="0.5">
      <c r="A45" s="27"/>
      <c r="B45" s="27"/>
      <c r="C45" s="27"/>
      <c r="D45" s="27"/>
      <c r="E45" s="28"/>
      <c r="F45" s="29"/>
      <c r="G45" s="27"/>
      <c r="H45" s="27"/>
      <c r="I45" s="36"/>
      <c r="J45" s="36"/>
      <c r="K45" s="36"/>
      <c r="L45" s="51">
        <v>36</v>
      </c>
      <c r="M45" s="50">
        <v>111470</v>
      </c>
      <c r="N45" s="45">
        <v>5.5E-2</v>
      </c>
      <c r="O45" s="16">
        <f>M45*(1+N45)</f>
        <v>117600.84999999999</v>
      </c>
      <c r="P45" s="17">
        <f>ROUNDUP(O45,0)</f>
        <v>117601</v>
      </c>
      <c r="Q45" s="18"/>
      <c r="R45" s="27"/>
    </row>
    <row r="46" spans="1:18" ht="15.75" x14ac:dyDescent="0.5">
      <c r="A46" s="27"/>
      <c r="B46" s="27"/>
      <c r="C46" s="27"/>
      <c r="D46" s="27"/>
      <c r="E46" s="28"/>
      <c r="F46" s="29"/>
      <c r="G46" s="27"/>
      <c r="H46" s="27"/>
      <c r="I46" s="36"/>
      <c r="J46" s="36"/>
      <c r="K46" s="36"/>
      <c r="L46" s="51">
        <v>37</v>
      </c>
      <c r="M46" s="50">
        <v>114240</v>
      </c>
      <c r="N46" s="45">
        <v>5.5E-2</v>
      </c>
      <c r="O46" s="16">
        <f>M46*(1+N46)</f>
        <v>120523.2</v>
      </c>
      <c r="P46" s="17">
        <f>ROUNDUP(O46,0)</f>
        <v>120524</v>
      </c>
      <c r="Q46" s="18"/>
      <c r="R46" s="27"/>
    </row>
    <row r="47" spans="1:18" ht="15.75" x14ac:dyDescent="0.5">
      <c r="A47" s="27"/>
      <c r="B47" s="27"/>
      <c r="C47" s="27"/>
      <c r="D47" s="27"/>
      <c r="E47" s="28"/>
      <c r="F47" s="29"/>
      <c r="G47" s="27"/>
      <c r="H47" s="27"/>
      <c r="I47" s="36"/>
      <c r="J47" s="36"/>
      <c r="K47" s="36"/>
      <c r="L47" s="51">
        <v>38</v>
      </c>
      <c r="M47" s="50">
        <v>117067</v>
      </c>
      <c r="N47" s="45">
        <v>5.5E-2</v>
      </c>
      <c r="O47" s="16">
        <f>M47*(1+N47)</f>
        <v>123505.685</v>
      </c>
      <c r="P47" s="17">
        <f>ROUNDUP(O47,0)</f>
        <v>123506</v>
      </c>
      <c r="Q47" s="18"/>
      <c r="R47" s="27"/>
    </row>
    <row r="48" spans="1:18" ht="15.75" x14ac:dyDescent="0.5">
      <c r="A48" s="27"/>
      <c r="B48" s="27"/>
      <c r="C48" s="27"/>
      <c r="D48" s="27"/>
      <c r="E48" s="28"/>
      <c r="F48" s="29"/>
      <c r="G48" s="27"/>
      <c r="H48" s="27"/>
      <c r="I48" s="36"/>
      <c r="J48" s="36"/>
      <c r="K48" s="36"/>
      <c r="L48" s="51" t="s">
        <v>32</v>
      </c>
      <c r="M48" s="50">
        <v>118732</v>
      </c>
      <c r="N48" s="45">
        <v>5.5E-2</v>
      </c>
      <c r="O48" s="16">
        <f>M48*(1+N48)</f>
        <v>125262.26</v>
      </c>
      <c r="P48" s="17">
        <f>ROUNDUP(O48,0)</f>
        <v>125263</v>
      </c>
      <c r="Q48" s="18" t="s">
        <v>33</v>
      </c>
      <c r="R48" s="27"/>
    </row>
    <row r="49" spans="1:18" ht="15.75" x14ac:dyDescent="0.5">
      <c r="A49" s="27"/>
      <c r="B49" s="27"/>
      <c r="C49" s="27"/>
      <c r="D49" s="27"/>
      <c r="E49" s="28"/>
      <c r="F49" s="29"/>
      <c r="G49" s="27"/>
      <c r="H49" s="27"/>
      <c r="I49" s="36"/>
      <c r="J49" s="36"/>
      <c r="K49" s="36"/>
      <c r="L49" s="51">
        <v>39</v>
      </c>
      <c r="M49" s="50">
        <v>119921</v>
      </c>
      <c r="N49" s="45">
        <v>5.5E-2</v>
      </c>
      <c r="O49" s="16">
        <f>M49*(1+N49)</f>
        <v>126516.655</v>
      </c>
      <c r="P49" s="17">
        <f>ROUNDUP(O49,0)</f>
        <v>126517</v>
      </c>
      <c r="Q49" s="18"/>
      <c r="R49" s="27"/>
    </row>
    <row r="50" spans="1:18" ht="15.75" x14ac:dyDescent="0.5">
      <c r="A50" s="27"/>
      <c r="B50" s="27"/>
      <c r="C50" s="27"/>
      <c r="D50" s="27"/>
      <c r="E50" s="28"/>
      <c r="F50" s="29"/>
      <c r="G50" s="27"/>
      <c r="H50" s="27"/>
      <c r="I50" s="36"/>
      <c r="J50" s="36"/>
      <c r="K50" s="36"/>
      <c r="L50" s="51">
        <v>40</v>
      </c>
      <c r="M50" s="50">
        <v>122912</v>
      </c>
      <c r="N50" s="45">
        <v>5.5E-2</v>
      </c>
      <c r="O50" s="16">
        <f>M50*(1+N50)</f>
        <v>129672.15999999999</v>
      </c>
      <c r="P50" s="17">
        <f>ROUNDUP(O50,0)</f>
        <v>129673</v>
      </c>
      <c r="Q50" s="18"/>
      <c r="R50" s="27"/>
    </row>
    <row r="51" spans="1:18" ht="15.75" x14ac:dyDescent="0.5">
      <c r="A51" s="27"/>
      <c r="B51" s="27"/>
      <c r="C51" s="27"/>
      <c r="D51" s="27"/>
      <c r="E51" s="28"/>
      <c r="F51" s="29"/>
      <c r="G51" s="27"/>
      <c r="H51" s="27"/>
      <c r="I51" s="36"/>
      <c r="J51" s="36"/>
      <c r="K51" s="36"/>
      <c r="L51" s="51">
        <v>41</v>
      </c>
      <c r="M51" s="50">
        <v>125983</v>
      </c>
      <c r="N51" s="45">
        <v>5.5E-2</v>
      </c>
      <c r="O51" s="16">
        <f>M51*(1+N51)</f>
        <v>132912.065</v>
      </c>
      <c r="P51" s="17">
        <f>ROUNDUP(O51,0)</f>
        <v>132913</v>
      </c>
      <c r="Q51" s="18"/>
      <c r="R51" s="27"/>
    </row>
    <row r="52" spans="1:18" ht="15.75" x14ac:dyDescent="0.5">
      <c r="A52" s="27"/>
      <c r="B52" s="27"/>
      <c r="C52" s="27"/>
      <c r="D52" s="27"/>
      <c r="E52" s="28"/>
      <c r="F52" s="29"/>
      <c r="G52" s="27"/>
      <c r="H52" s="27"/>
      <c r="I52" s="36"/>
      <c r="J52" s="36"/>
      <c r="K52" s="36"/>
      <c r="L52" s="51">
        <v>42</v>
      </c>
      <c r="M52" s="50">
        <v>129140</v>
      </c>
      <c r="N52" s="45">
        <v>5.5E-2</v>
      </c>
      <c r="O52" s="16">
        <f>M52*(1+N52)</f>
        <v>136242.69999999998</v>
      </c>
      <c r="P52" s="17">
        <f>ROUNDUP(O52,0)</f>
        <v>136243</v>
      </c>
      <c r="Q52" s="18"/>
      <c r="R52" s="27"/>
    </row>
    <row r="53" spans="1:18" ht="15.75" x14ac:dyDescent="0.5">
      <c r="A53" s="27"/>
      <c r="B53" s="27"/>
      <c r="C53" s="27"/>
      <c r="D53" s="27"/>
      <c r="E53" s="28"/>
      <c r="F53" s="29"/>
      <c r="G53" s="27"/>
      <c r="H53" s="27"/>
      <c r="I53" s="36"/>
      <c r="J53" s="36"/>
      <c r="K53" s="36"/>
      <c r="L53" s="51">
        <v>43</v>
      </c>
      <c r="M53" s="50">
        <v>131056</v>
      </c>
      <c r="N53" s="45">
        <v>5.5E-2</v>
      </c>
      <c r="O53" s="16">
        <f>M53*(1+N53)</f>
        <v>138264.07999999999</v>
      </c>
      <c r="P53" s="17">
        <f>ROUNDUP(O53,0)</f>
        <v>138265</v>
      </c>
      <c r="Q53" s="18" t="s">
        <v>34</v>
      </c>
      <c r="R53" s="27"/>
    </row>
    <row r="54" spans="1:18" x14ac:dyDescent="0.45">
      <c r="M54" s="19"/>
    </row>
  </sheetData>
  <mergeCells count="4">
    <mergeCell ref="A2:B2"/>
    <mergeCell ref="I2:J2"/>
    <mergeCell ref="A12:B12"/>
    <mergeCell ref="A18:B18"/>
  </mergeCells>
  <pageMargins left="0.39370078740157483" right="0.15748031496062992" top="0.15748031496062992" bottom="0.19685039370078741" header="0.11811023622047245" footer="0.11811023622047245"/>
  <pageSetup paperSize="9" scale="7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J23"/>
  <sheetViews>
    <sheetView zoomScale="60" zoomScaleNormal="60" workbookViewId="0">
      <selection activeCell="M20" sqref="M20"/>
    </sheetView>
  </sheetViews>
  <sheetFormatPr defaultRowHeight="14.25" x14ac:dyDescent="0.45"/>
  <cols>
    <col min="3" max="3" width="14.1328125" customWidth="1"/>
    <col min="4" max="4" width="22.3984375" customWidth="1"/>
    <col min="5" max="5" width="32.59765625" hidden="1" customWidth="1"/>
    <col min="6" max="6" width="10.3984375" hidden="1" customWidth="1"/>
    <col min="7" max="7" width="12.59765625" hidden="1" customWidth="1"/>
    <col min="8" max="8" width="9.59765625" hidden="1" customWidth="1"/>
    <col min="9" max="9" width="11.59765625" hidden="1" customWidth="1"/>
    <col min="10" max="10" width="9.59765625" bestFit="1" customWidth="1"/>
  </cols>
  <sheetData>
    <row r="2" spans="3:10" ht="23.25" x14ac:dyDescent="0.7">
      <c r="C2" s="26"/>
      <c r="D2" s="26"/>
      <c r="E2" s="26"/>
    </row>
    <row r="3" spans="3:10" ht="18" x14ac:dyDescent="0.55000000000000004">
      <c r="C3" s="2"/>
      <c r="D3" s="2"/>
      <c r="E3" s="2"/>
    </row>
    <row r="4" spans="3:10" ht="19.350000000000001" customHeight="1" x14ac:dyDescent="0.55000000000000004">
      <c r="C4" s="2"/>
      <c r="D4" s="2"/>
      <c r="E4" s="2"/>
    </row>
    <row r="5" spans="3:10" ht="18" x14ac:dyDescent="0.55000000000000004">
      <c r="C5" s="2"/>
      <c r="D5" s="2"/>
      <c r="E5" s="2"/>
    </row>
    <row r="6" spans="3:10" ht="21" x14ac:dyDescent="0.65">
      <c r="C6" s="7" t="s">
        <v>35</v>
      </c>
      <c r="D6" s="7" t="s">
        <v>36</v>
      </c>
      <c r="E6" s="7">
        <v>2017</v>
      </c>
      <c r="F6" s="13">
        <v>2018</v>
      </c>
      <c r="G6" s="14">
        <v>2019</v>
      </c>
      <c r="H6" s="14">
        <v>2020</v>
      </c>
      <c r="I6" s="14">
        <v>2021</v>
      </c>
      <c r="J6" s="14">
        <v>2024</v>
      </c>
    </row>
    <row r="7" spans="3:10" ht="40.5" x14ac:dyDescent="0.65">
      <c r="C7" s="9" t="s">
        <v>37</v>
      </c>
      <c r="D7" s="6" t="s">
        <v>38</v>
      </c>
      <c r="E7" s="10">
        <v>2667</v>
      </c>
      <c r="F7" s="8">
        <v>2721</v>
      </c>
      <c r="G7" s="15">
        <v>2796</v>
      </c>
      <c r="H7" s="14">
        <v>2873</v>
      </c>
      <c r="I7" s="14">
        <v>2873</v>
      </c>
      <c r="J7" s="14">
        <v>3391</v>
      </c>
    </row>
    <row r="8" spans="3:10" ht="21" x14ac:dyDescent="0.65">
      <c r="C8" s="11">
        <v>2</v>
      </c>
      <c r="D8" s="6" t="s">
        <v>38</v>
      </c>
      <c r="E8" s="10">
        <v>4442</v>
      </c>
      <c r="F8" s="8">
        <v>4531</v>
      </c>
      <c r="G8" s="14">
        <v>4656</v>
      </c>
      <c r="H8" s="15">
        <v>4785</v>
      </c>
      <c r="I8" s="15">
        <v>4785</v>
      </c>
      <c r="J8" s="15">
        <v>5647</v>
      </c>
    </row>
    <row r="9" spans="3:10" ht="21" x14ac:dyDescent="0.65">
      <c r="C9" s="11">
        <v>3</v>
      </c>
      <c r="D9" s="6" t="s">
        <v>38</v>
      </c>
      <c r="E9" s="10">
        <v>6222</v>
      </c>
      <c r="F9" s="8">
        <v>6347</v>
      </c>
      <c r="G9" s="14">
        <v>6522</v>
      </c>
      <c r="H9" s="15">
        <v>6702</v>
      </c>
      <c r="I9" s="15">
        <v>6702</v>
      </c>
      <c r="J9" s="15">
        <v>7909</v>
      </c>
    </row>
    <row r="10" spans="3:10" ht="40.5" x14ac:dyDescent="0.65">
      <c r="C10" s="9" t="s">
        <v>39</v>
      </c>
      <c r="D10" s="6" t="s">
        <v>38</v>
      </c>
      <c r="E10" s="10">
        <v>6515</v>
      </c>
      <c r="F10" s="8">
        <v>6646</v>
      </c>
      <c r="G10" s="14">
        <v>6829</v>
      </c>
      <c r="H10" s="15">
        <v>7017</v>
      </c>
      <c r="I10" s="15">
        <v>7017</v>
      </c>
      <c r="J10" s="15">
        <v>8279</v>
      </c>
    </row>
    <row r="11" spans="3:10" ht="21" x14ac:dyDescent="0.65">
      <c r="C11" s="20"/>
      <c r="D11" s="21"/>
      <c r="E11" s="22"/>
      <c r="F11" s="23"/>
      <c r="G11" s="24"/>
      <c r="H11" s="24"/>
      <c r="I11" s="24"/>
      <c r="J11" s="25"/>
    </row>
    <row r="12" spans="3:10" ht="40.5" x14ac:dyDescent="0.65">
      <c r="C12" s="9" t="s">
        <v>40</v>
      </c>
      <c r="D12" s="6" t="s">
        <v>41</v>
      </c>
      <c r="E12" s="10">
        <v>7699</v>
      </c>
      <c r="F12" s="8">
        <v>7853</v>
      </c>
      <c r="G12" s="14">
        <v>8069</v>
      </c>
      <c r="H12" s="15">
        <v>8291</v>
      </c>
      <c r="I12" s="15">
        <v>8291</v>
      </c>
      <c r="J12" s="15">
        <v>9782</v>
      </c>
    </row>
    <row r="13" spans="3:10" ht="21" x14ac:dyDescent="0.65">
      <c r="C13" s="11">
        <v>6</v>
      </c>
      <c r="D13" s="6" t="s">
        <v>41</v>
      </c>
      <c r="E13" s="10">
        <v>9475</v>
      </c>
      <c r="F13" s="8">
        <v>9665</v>
      </c>
      <c r="G13" s="14">
        <v>9931</v>
      </c>
      <c r="H13" s="15">
        <v>10205</v>
      </c>
      <c r="I13" s="15">
        <v>10205</v>
      </c>
      <c r="J13" s="15">
        <v>12041</v>
      </c>
    </row>
    <row r="14" spans="3:10" ht="21" x14ac:dyDescent="0.65">
      <c r="C14" s="11">
        <v>7</v>
      </c>
      <c r="D14" s="6" t="s">
        <v>41</v>
      </c>
      <c r="E14" s="10">
        <v>11251</v>
      </c>
      <c r="F14" s="8">
        <v>11477</v>
      </c>
      <c r="G14" s="14">
        <v>11793</v>
      </c>
      <c r="H14" s="15">
        <v>12118</v>
      </c>
      <c r="I14" s="15">
        <v>12118</v>
      </c>
      <c r="J14" s="15">
        <v>14298</v>
      </c>
    </row>
    <row r="15" spans="3:10" ht="40.5" x14ac:dyDescent="0.65">
      <c r="C15" s="9" t="s">
        <v>42</v>
      </c>
      <c r="D15" s="6" t="s">
        <v>41</v>
      </c>
      <c r="E15" s="10">
        <v>13027</v>
      </c>
      <c r="F15" s="12">
        <v>13288</v>
      </c>
      <c r="G15" s="14">
        <v>13654</v>
      </c>
      <c r="H15" s="15">
        <v>14030</v>
      </c>
      <c r="I15" s="15">
        <v>14030</v>
      </c>
      <c r="J15" s="15">
        <v>16553</v>
      </c>
    </row>
    <row r="16" spans="3:10" ht="21" x14ac:dyDescent="0.65">
      <c r="C16" s="23"/>
      <c r="D16" s="23"/>
      <c r="E16" s="23"/>
      <c r="F16" s="23"/>
      <c r="G16" s="24"/>
      <c r="H16" s="24"/>
      <c r="I16" s="24"/>
      <c r="J16" s="25"/>
    </row>
    <row r="17" spans="3:10" ht="21" x14ac:dyDescent="0.65">
      <c r="C17" s="8" t="s">
        <v>43</v>
      </c>
      <c r="D17" s="8"/>
      <c r="E17" s="8"/>
      <c r="F17" s="8"/>
      <c r="G17" s="14"/>
      <c r="H17" s="14"/>
      <c r="I17" s="14"/>
      <c r="J17" s="1"/>
    </row>
    <row r="18" spans="3:10" ht="21" x14ac:dyDescent="0.65">
      <c r="C18" s="8" t="s">
        <v>10</v>
      </c>
      <c r="D18" s="12"/>
      <c r="E18" s="8"/>
      <c r="F18" s="8">
        <v>2149</v>
      </c>
      <c r="G18" s="14">
        <v>2209</v>
      </c>
      <c r="H18" s="15">
        <v>2270</v>
      </c>
      <c r="I18" s="15">
        <v>2270</v>
      </c>
      <c r="J18" s="15">
        <v>2679</v>
      </c>
    </row>
    <row r="19" spans="3:10" ht="21" x14ac:dyDescent="0.65">
      <c r="C19" s="8" t="s">
        <v>16</v>
      </c>
      <c r="D19" s="12"/>
      <c r="E19" s="8"/>
      <c r="F19" s="8">
        <v>4242</v>
      </c>
      <c r="G19" s="14">
        <v>4359</v>
      </c>
      <c r="H19" s="15">
        <v>4479</v>
      </c>
      <c r="I19" s="15">
        <v>4479</v>
      </c>
      <c r="J19" s="15">
        <v>5285</v>
      </c>
    </row>
    <row r="20" spans="3:10" ht="21" x14ac:dyDescent="0.65">
      <c r="C20" s="25"/>
      <c r="D20" s="25"/>
      <c r="E20" s="25"/>
      <c r="F20" s="25"/>
      <c r="G20" s="24"/>
      <c r="H20" s="24"/>
      <c r="I20" s="24"/>
      <c r="J20" s="25"/>
    </row>
    <row r="21" spans="3:10" ht="21" x14ac:dyDescent="0.65">
      <c r="C21" s="8" t="s">
        <v>44</v>
      </c>
      <c r="D21" s="1"/>
      <c r="E21" s="1"/>
      <c r="F21" s="1"/>
      <c r="G21" s="14"/>
      <c r="H21" s="14"/>
      <c r="I21" s="14"/>
      <c r="J21" s="1"/>
    </row>
    <row r="22" spans="3:10" ht="21" x14ac:dyDescent="0.65">
      <c r="C22" s="8" t="s">
        <v>10</v>
      </c>
      <c r="D22" s="1"/>
      <c r="E22" s="1"/>
      <c r="F22" s="8">
        <v>540</v>
      </c>
      <c r="G22" s="14">
        <v>555</v>
      </c>
      <c r="H22" s="14">
        <v>571</v>
      </c>
      <c r="I22" s="14">
        <v>571</v>
      </c>
      <c r="J22" s="14">
        <v>675</v>
      </c>
    </row>
    <row r="23" spans="3:10" ht="21" x14ac:dyDescent="0.65">
      <c r="C23" s="8" t="s">
        <v>16</v>
      </c>
      <c r="D23" s="1"/>
      <c r="E23" s="1"/>
      <c r="F23" s="8">
        <v>2683</v>
      </c>
      <c r="G23" s="14">
        <v>2757</v>
      </c>
      <c r="H23" s="15">
        <v>2833</v>
      </c>
      <c r="I23" s="15">
        <v>2833</v>
      </c>
      <c r="J23" s="15">
        <v>3344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E1BA7D9DC6B4E8092E3DC8C4EEF2B" ma:contentTypeVersion="21" ma:contentTypeDescription="Create a new document." ma:contentTypeScope="" ma:versionID="ba2c134c10cbce07f66ccc39207d9674">
  <xsd:schema xmlns:xsd="http://www.w3.org/2001/XMLSchema" xmlns:xs="http://www.w3.org/2001/XMLSchema" xmlns:p="http://schemas.microsoft.com/office/2006/metadata/properties" xmlns:ns2="b671ee3b-d157-402c-adc9-20f5a858369f" xmlns:ns3="e2183a4a-a65c-44f7-88a5-d56cf3c00762" targetNamespace="http://schemas.microsoft.com/office/2006/metadata/properties" ma:root="true" ma:fieldsID="02f41962996ca9356278453145153e65" ns2:_="" ns3:_="">
    <xsd:import namespace="b671ee3b-d157-402c-adc9-20f5a858369f"/>
    <xsd:import namespace="e2183a4a-a65c-44f7-88a5-d56cf3c007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1ee3b-d157-402c-adc9-20f5a8583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8547526-a6f0-4707-a276-51d9665081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83a4a-a65c-44f7-88a5-d56cf3c007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76f2482-9666-45db-9fa2-506fb527e305}" ma:internalName="TaxCatchAll" ma:showField="CatchAllData" ma:web="e2183a4a-a65c-44f7-88a5-d56cf3c00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183a4a-a65c-44f7-88a5-d56cf3c00762" xsi:nil="true"/>
    <lcf76f155ced4ddcb4097134ff3c332f xmlns="b671ee3b-d157-402c-adc9-20f5a858369f">
      <Terms xmlns="http://schemas.microsoft.com/office/infopath/2007/PartnerControls"/>
    </lcf76f155ced4ddcb4097134ff3c332f>
    <_Flow_SignoffStatus xmlns="b671ee3b-d157-402c-adc9-20f5a858369f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C0E203C-DA1B-4AEB-96EE-EC2EF5B5D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1ee3b-d157-402c-adc9-20f5a858369f"/>
    <ds:schemaRef ds:uri="e2183a4a-a65c-44f7-88a5-d56cf3c00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81320F-EA00-4409-9E4F-3B9843459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0FD2B9-0435-40B5-B54C-7290975A70BE}">
  <ds:schemaRefs>
    <ds:schemaRef ds:uri="http://schemas.microsoft.com/office/2006/metadata/properties"/>
    <ds:schemaRef ds:uri="http://schemas.microsoft.com/office/infopath/2007/PartnerControls"/>
    <ds:schemaRef ds:uri="e2183a4a-a65c-44f7-88a5-d56cf3c00762"/>
    <ds:schemaRef ds:uri="b671ee3b-d157-402c-adc9-20f5a858369f"/>
  </ds:schemaRefs>
</ds:datastoreItem>
</file>

<file path=customXml/itemProps4.xml><?xml version="1.0" encoding="utf-8"?>
<ds:datastoreItem xmlns:ds="http://schemas.openxmlformats.org/officeDocument/2006/customXml" ds:itemID="{86C904F9-D60A-46F0-89D6-B88D637AE8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Teachers &amp; Leaders STPCD</vt:lpstr>
      <vt:lpstr>TLR &amp; SEN</vt:lpstr>
    </vt:vector>
  </TitlesOfParts>
  <Manager/>
  <Company>Shropshire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cc87733</dc:creator>
  <cp:keywords/>
  <dc:description/>
  <cp:lastModifiedBy>Mathew Edwards</cp:lastModifiedBy>
  <cp:revision/>
  <dcterms:created xsi:type="dcterms:W3CDTF">2015-07-23T08:38:16Z</dcterms:created>
  <dcterms:modified xsi:type="dcterms:W3CDTF">2024-10-14T12:17:53Z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Paul Jones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cc87733</vt:lpwstr>
  </property>
  <property fmtid="{D5CDD505-2E9C-101B-9397-08002B2CF9AE}" pid="5" name="ContentTypeId">
    <vt:lpwstr>0x010100BDCE1BA7D9DC6B4E8092E3DC8C4EEF2B</vt:lpwstr>
  </property>
  <property fmtid="{D5CDD505-2E9C-101B-9397-08002B2CF9AE}" pid="6" name="MediaServiceImageTags">
    <vt:lpwstr/>
  </property>
</Properties>
</file>