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shropshirecouncil.sharepoint.com/sites/HSICTA/MN/Health &amp; Safety Intranet Files (Do not Destroy)/Self Monitoring Checklist/"/>
    </mc:Choice>
  </mc:AlternateContent>
  <xr:revisionPtr revIDLastSave="6" documentId="8_{AC4785E2-1628-46FA-9234-274EDEA42965}" xr6:coauthVersionLast="46" xr6:coauthVersionMax="46" xr10:uidLastSave="{3C0340D5-C513-482C-8FD1-6D5FFBAA5619}"/>
  <bookViews>
    <workbookView xWindow="-120" yWindow="-120" windowWidth="21840" windowHeight="13140" tabRatio="705" firstSheet="2" activeTab="2" xr2:uid="{00000000-000D-0000-FFFF-FFFF00000000}"/>
  </bookViews>
  <sheets>
    <sheet name="1. Introduction" sheetId="8" r:id="rId1"/>
    <sheet name="2. Procedure Guidance" sheetId="7" r:id="rId2"/>
    <sheet name="3. Header Sheet" sheetId="6" r:id="rId3"/>
    <sheet name="4. Part 1 - Management" sheetId="1" r:id="rId4"/>
    <sheet name="5. Part 2 - Buildings " sheetId="3" r:id="rId5"/>
    <sheet name="6. Results" sheetId="4" r:id="rId6"/>
    <sheet name="7. Action Plan" sheetId="5" r:id="rId7"/>
  </sheets>
  <definedNames>
    <definedName name="_xlnm.Print_Area" localSheetId="3">'4. Part 1 - Management'!$A$1:$H$116</definedName>
    <definedName name="_xlnm.Print_Titles" localSheetId="4">'5. Part 2 - Buildings '!$1:$1</definedName>
    <definedName name="_xlnm.Print_Titles" localSheetId="6">'7. Action Plan'!$1:$6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1" i="3" l="1"/>
  <c r="H200" i="3"/>
  <c r="H199" i="3"/>
  <c r="H198" i="3"/>
  <c r="H197" i="3"/>
  <c r="H25" i="1"/>
  <c r="H135" i="3"/>
  <c r="H134" i="3"/>
  <c r="I106" i="1"/>
  <c r="I103" i="1"/>
  <c r="I102" i="1"/>
  <c r="I101" i="1"/>
  <c r="I98" i="1"/>
  <c r="I97" i="1"/>
  <c r="I96" i="1"/>
  <c r="J121" i="1" s="1"/>
  <c r="D7" i="4" s="1"/>
  <c r="D9" i="4" s="1"/>
  <c r="D10" i="4" s="1"/>
  <c r="I95" i="1"/>
  <c r="I94" i="1"/>
  <c r="I91" i="1"/>
  <c r="I90" i="1"/>
  <c r="I89" i="1"/>
  <c r="I88" i="1"/>
  <c r="I87" i="1"/>
  <c r="I86" i="1"/>
  <c r="I85" i="1"/>
  <c r="I84" i="1"/>
  <c r="I83" i="1"/>
  <c r="I80" i="1"/>
  <c r="I79" i="1"/>
  <c r="I78" i="1"/>
  <c r="I77" i="1"/>
  <c r="I76" i="1"/>
  <c r="I75" i="1"/>
  <c r="I72" i="1"/>
  <c r="I71" i="1"/>
  <c r="I70" i="1"/>
  <c r="I69" i="1"/>
  <c r="I68" i="1"/>
  <c r="I67" i="1"/>
  <c r="I66" i="1"/>
  <c r="I65" i="1"/>
  <c r="I64" i="1"/>
  <c r="I63" i="1"/>
  <c r="I60" i="1"/>
  <c r="I59" i="1"/>
  <c r="I58" i="1"/>
  <c r="I57" i="1"/>
  <c r="I56" i="1"/>
  <c r="I55" i="1"/>
  <c r="I54" i="1"/>
  <c r="I53" i="1"/>
  <c r="I35" i="1"/>
  <c r="I18" i="1"/>
  <c r="I19" i="1"/>
  <c r="I20" i="1"/>
  <c r="I21" i="1"/>
  <c r="I22" i="1"/>
  <c r="I23" i="1"/>
  <c r="I24" i="1"/>
  <c r="I26" i="1"/>
  <c r="I27" i="1"/>
  <c r="I28" i="1"/>
  <c r="I29" i="1"/>
  <c r="I30" i="1"/>
  <c r="I31" i="1"/>
  <c r="I32" i="1"/>
  <c r="I33" i="1"/>
  <c r="I34" i="1"/>
  <c r="I37" i="1"/>
  <c r="I38" i="1"/>
  <c r="I39" i="1"/>
  <c r="I40" i="1"/>
  <c r="I41" i="1"/>
  <c r="I42" i="1"/>
  <c r="I43" i="1"/>
  <c r="I44" i="1"/>
  <c r="I45" i="1"/>
  <c r="I46" i="1"/>
  <c r="I47" i="1"/>
  <c r="I48" i="1"/>
  <c r="I49" i="1"/>
  <c r="I50" i="1"/>
  <c r="I17" i="1"/>
  <c r="I14" i="1"/>
  <c r="J123" i="1"/>
  <c r="B7" i="4" s="1"/>
  <c r="B9" i="4" s="1"/>
  <c r="B10" i="4" s="1"/>
  <c r="I5" i="1"/>
  <c r="I6" i="1"/>
  <c r="I7" i="1"/>
  <c r="J122" i="1" s="1"/>
  <c r="C7" i="4" s="1"/>
  <c r="C9" i="4" s="1"/>
  <c r="C10" i="4" s="1"/>
  <c r="I8" i="1"/>
  <c r="I9" i="1"/>
  <c r="I10" i="1"/>
  <c r="I11" i="1"/>
  <c r="I12" i="1"/>
  <c r="I13" i="1"/>
  <c r="I4" i="1"/>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 i="3"/>
  <c r="I5" i="3"/>
  <c r="H4" i="3"/>
  <c r="H5" i="3"/>
  <c r="H6" i="3"/>
  <c r="I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I50" i="3"/>
  <c r="H51" i="3"/>
  <c r="I51" i="3"/>
  <c r="H52" i="3"/>
  <c r="I52" i="3"/>
  <c r="H53" i="3"/>
  <c r="I53" i="3"/>
  <c r="H54" i="3"/>
  <c r="I54" i="3"/>
  <c r="H55" i="3"/>
  <c r="I55" i="3"/>
  <c r="H56" i="3"/>
  <c r="I56" i="3"/>
  <c r="H57" i="3"/>
  <c r="I57" i="3"/>
  <c r="H58" i="3"/>
  <c r="I58" i="3"/>
  <c r="H59" i="3"/>
  <c r="I59" i="3"/>
  <c r="H60" i="3"/>
  <c r="I60" i="3"/>
  <c r="H61" i="3"/>
  <c r="I61" i="3"/>
  <c r="H64" i="3"/>
  <c r="I64" i="3"/>
  <c r="H65" i="3"/>
  <c r="I65" i="3"/>
  <c r="H66" i="3"/>
  <c r="I66" i="3"/>
  <c r="H67" i="3"/>
  <c r="I67" i="3"/>
  <c r="H68" i="3"/>
  <c r="I68" i="3"/>
  <c r="H71" i="3"/>
  <c r="I71" i="3"/>
  <c r="H72" i="3"/>
  <c r="I72" i="3"/>
  <c r="H73" i="3"/>
  <c r="I73"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9" i="3"/>
  <c r="I99" i="3"/>
  <c r="H100" i="3"/>
  <c r="I100" i="3"/>
  <c r="H101" i="3"/>
  <c r="I101" i="3"/>
  <c r="H102" i="3"/>
  <c r="I102" i="3"/>
  <c r="H103" i="3"/>
  <c r="I103" i="3"/>
  <c r="H104" i="3"/>
  <c r="I104" i="3"/>
  <c r="H105" i="3"/>
  <c r="I105" i="3"/>
  <c r="H106" i="3"/>
  <c r="I106" i="3"/>
  <c r="H107" i="3"/>
  <c r="I107" i="3"/>
  <c r="H108" i="3"/>
  <c r="I108" i="3"/>
  <c r="H109" i="3"/>
  <c r="I109" i="3"/>
  <c r="H110" i="3"/>
  <c r="I110"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9" i="3"/>
  <c r="I129" i="3"/>
  <c r="H130" i="3"/>
  <c r="I130" i="3"/>
  <c r="H131" i="3"/>
  <c r="I131" i="3"/>
  <c r="H132" i="3"/>
  <c r="I132" i="3"/>
  <c r="H133" i="3"/>
  <c r="I133" i="3"/>
  <c r="I135" i="3"/>
  <c r="H136" i="3"/>
  <c r="I136" i="3"/>
  <c r="H139" i="3"/>
  <c r="I139" i="3"/>
  <c r="H140" i="3"/>
  <c r="I140" i="3"/>
  <c r="H141" i="3"/>
  <c r="I141" i="3"/>
  <c r="H142" i="3"/>
  <c r="I142" i="3"/>
  <c r="H143" i="3"/>
  <c r="I143" i="3"/>
  <c r="H144" i="3"/>
  <c r="I144" i="3"/>
  <c r="H145" i="3"/>
  <c r="I145" i="3"/>
  <c r="H146" i="3"/>
  <c r="I146" i="3"/>
  <c r="H147" i="3"/>
  <c r="I147" i="3"/>
  <c r="H148" i="3"/>
  <c r="I148" i="3"/>
  <c r="H149" i="3"/>
  <c r="I149" i="3"/>
  <c r="H152" i="3"/>
  <c r="I152" i="3"/>
  <c r="H153" i="3"/>
  <c r="I153" i="3"/>
  <c r="H154" i="3"/>
  <c r="I154" i="3"/>
  <c r="H155" i="3"/>
  <c r="I155" i="3"/>
  <c r="H156" i="3"/>
  <c r="I156" i="3"/>
  <c r="H157" i="3"/>
  <c r="I157" i="3"/>
  <c r="H160" i="3"/>
  <c r="I160" i="3"/>
  <c r="H161" i="3"/>
  <c r="I161" i="3"/>
  <c r="H162" i="3"/>
  <c r="I162" i="3"/>
  <c r="H163" i="3"/>
  <c r="I163" i="3"/>
  <c r="H164" i="3"/>
  <c r="I164" i="3"/>
  <c r="H165" i="3"/>
  <c r="I165" i="3"/>
  <c r="H168" i="3"/>
  <c r="I168" i="3"/>
  <c r="H169" i="3"/>
  <c r="I169" i="3"/>
  <c r="H170" i="3"/>
  <c r="I170" i="3"/>
  <c r="H171" i="3"/>
  <c r="I171" i="3"/>
  <c r="H172" i="3"/>
  <c r="I172" i="3"/>
  <c r="H173" i="3"/>
  <c r="I173" i="3"/>
  <c r="H174" i="3"/>
  <c r="I174" i="3"/>
  <c r="H175" i="3"/>
  <c r="I175" i="3"/>
  <c r="H178" i="3"/>
  <c r="I178" i="3"/>
  <c r="H179" i="3"/>
  <c r="I179" i="3"/>
  <c r="H180" i="3"/>
  <c r="I180" i="3"/>
  <c r="H181" i="3"/>
  <c r="I181" i="3"/>
  <c r="H182" i="3"/>
  <c r="I182" i="3"/>
  <c r="H185" i="3"/>
  <c r="I185" i="3"/>
  <c r="H186" i="3"/>
  <c r="I186" i="3"/>
  <c r="H187" i="3"/>
  <c r="I187" i="3"/>
  <c r="H188" i="3"/>
  <c r="I188" i="3"/>
  <c r="H189" i="3"/>
  <c r="I189" i="3"/>
  <c r="H190" i="3"/>
  <c r="I190" i="3"/>
  <c r="H191" i="3"/>
  <c r="I191" i="3"/>
  <c r="H192" i="3"/>
  <c r="I192" i="3"/>
  <c r="H193" i="3"/>
  <c r="I193" i="3"/>
  <c r="H196" i="3"/>
  <c r="I196" i="3"/>
  <c r="H202" i="3"/>
  <c r="I202" i="3"/>
  <c r="H203" i="3"/>
  <c r="I203" i="3"/>
  <c r="H204" i="3"/>
  <c r="I204" i="3"/>
  <c r="H207" i="3"/>
  <c r="I207" i="3"/>
  <c r="H208" i="3"/>
  <c r="I208" i="3"/>
  <c r="H209" i="3"/>
  <c r="I209" i="3"/>
  <c r="H212" i="3"/>
  <c r="I212" i="3"/>
  <c r="H213" i="3"/>
  <c r="I213" i="3"/>
  <c r="H214" i="3"/>
  <c r="I214" i="3"/>
  <c r="H215" i="3"/>
  <c r="I215" i="3"/>
  <c r="H216" i="3"/>
  <c r="I216" i="3"/>
  <c r="H219" i="3"/>
  <c r="I219" i="3"/>
  <c r="H220" i="3"/>
  <c r="I220" i="3"/>
  <c r="H221" i="3"/>
  <c r="I221" i="3"/>
  <c r="H222" i="3"/>
  <c r="I222" i="3"/>
  <c r="H223" i="3"/>
  <c r="I223" i="3"/>
  <c r="H224" i="3"/>
  <c r="I224" i="3"/>
  <c r="H225" i="3"/>
  <c r="I225" i="3"/>
  <c r="H226" i="3"/>
  <c r="I226" i="3"/>
  <c r="H229" i="3"/>
  <c r="I229" i="3"/>
  <c r="H230" i="3"/>
  <c r="I230" i="3"/>
  <c r="H231" i="3"/>
  <c r="I231" i="3"/>
  <c r="H232" i="3"/>
  <c r="I232" i="3"/>
  <c r="H233" i="3"/>
  <c r="I233" i="3"/>
  <c r="H234" i="3"/>
  <c r="I234" i="3"/>
  <c r="H237" i="3"/>
  <c r="I237" i="3"/>
  <c r="H238" i="3"/>
  <c r="I238" i="3"/>
  <c r="H239" i="3"/>
  <c r="I239" i="3"/>
  <c r="H240" i="3"/>
  <c r="I240" i="3"/>
  <c r="H241" i="3"/>
  <c r="I241" i="3"/>
  <c r="H242" i="3"/>
  <c r="I242" i="3"/>
  <c r="H243" i="3"/>
  <c r="I243" i="3"/>
  <c r="H244" i="3"/>
  <c r="I244" i="3"/>
  <c r="H245" i="3"/>
  <c r="I245" i="3"/>
  <c r="H246" i="3"/>
  <c r="I246" i="3"/>
  <c r="H247" i="3"/>
  <c r="I247" i="3"/>
  <c r="H248" i="3"/>
  <c r="I248" i="3"/>
  <c r="H249" i="3"/>
  <c r="I249" i="3"/>
  <c r="H250" i="3"/>
  <c r="I250" i="3"/>
  <c r="H251" i="3"/>
  <c r="I251" i="3"/>
  <c r="H254" i="3"/>
  <c r="I254" i="3"/>
  <c r="H255" i="3"/>
  <c r="I255" i="3"/>
  <c r="H256" i="3"/>
  <c r="I256" i="3"/>
  <c r="H257" i="3"/>
  <c r="I257" i="3"/>
  <c r="H258" i="3"/>
  <c r="I258" i="3"/>
  <c r="H259" i="3"/>
  <c r="I259" i="3"/>
  <c r="H262" i="3"/>
  <c r="I262" i="3"/>
  <c r="H263" i="3"/>
  <c r="I263" i="3"/>
  <c r="H264" i="3"/>
  <c r="I264" i="3"/>
  <c r="H265" i="3"/>
  <c r="I265" i="3"/>
  <c r="H266" i="3"/>
  <c r="I266" i="3"/>
  <c r="H267" i="3"/>
  <c r="I267" i="3"/>
  <c r="H268" i="3"/>
  <c r="I268" i="3"/>
  <c r="H269" i="3"/>
  <c r="I269" i="3"/>
  <c r="H270" i="3"/>
  <c r="I270" i="3"/>
  <c r="H271" i="3"/>
  <c r="I271" i="3"/>
  <c r="H272" i="3"/>
  <c r="I272" i="3"/>
  <c r="H273" i="3"/>
  <c r="I273" i="3"/>
  <c r="H274" i="3"/>
  <c r="I274" i="3"/>
  <c r="H275" i="3"/>
  <c r="I275" i="3"/>
  <c r="H276" i="3"/>
  <c r="I276" i="3"/>
  <c r="H277" i="3"/>
  <c r="I277" i="3"/>
  <c r="H280" i="3"/>
  <c r="I280" i="3"/>
  <c r="H281" i="3"/>
  <c r="I281" i="3"/>
  <c r="H282" i="3"/>
  <c r="I282" i="3"/>
  <c r="H283" i="3"/>
  <c r="I283" i="3"/>
  <c r="H286" i="3"/>
  <c r="I286" i="3"/>
  <c r="H287" i="3"/>
  <c r="I287" i="3"/>
  <c r="H288" i="3"/>
  <c r="I288" i="3"/>
  <c r="H289" i="3"/>
  <c r="I289" i="3"/>
  <c r="H290" i="3"/>
  <c r="I290" i="3"/>
  <c r="H291" i="3"/>
  <c r="I291" i="3"/>
  <c r="H292" i="3"/>
  <c r="I292" i="3"/>
  <c r="H293" i="3"/>
  <c r="I293" i="3"/>
  <c r="H4" i="1"/>
  <c r="H5" i="1"/>
  <c r="H6" i="1"/>
  <c r="H7" i="1"/>
  <c r="H8" i="1"/>
  <c r="H9" i="1"/>
  <c r="H10" i="1"/>
  <c r="H11" i="1"/>
  <c r="H12" i="1"/>
  <c r="H13" i="1"/>
  <c r="H14" i="1"/>
  <c r="H17" i="1"/>
  <c r="H19" i="1"/>
  <c r="H20" i="1"/>
  <c r="H21" i="1"/>
  <c r="H22" i="1"/>
  <c r="H23" i="1"/>
  <c r="H24" i="1"/>
  <c r="H26" i="1"/>
  <c r="H27" i="1"/>
  <c r="H28" i="1"/>
  <c r="H29" i="1"/>
  <c r="H30" i="1"/>
  <c r="H31" i="1"/>
  <c r="H32" i="1"/>
  <c r="H33" i="1"/>
  <c r="H34" i="1"/>
  <c r="H35" i="1"/>
  <c r="H36" i="1"/>
  <c r="H38" i="1"/>
  <c r="H39" i="1"/>
  <c r="H40" i="1"/>
  <c r="H41" i="1"/>
  <c r="H42" i="1"/>
  <c r="H43" i="1"/>
  <c r="H44" i="1"/>
  <c r="H45" i="1"/>
  <c r="H46" i="1"/>
  <c r="H47" i="1"/>
  <c r="H48" i="1"/>
  <c r="H49" i="1"/>
  <c r="H50" i="1"/>
  <c r="H51" i="1"/>
  <c r="H54" i="1"/>
  <c r="H55" i="1"/>
  <c r="H56" i="1"/>
  <c r="H57" i="1"/>
  <c r="H58" i="1"/>
  <c r="H59" i="1"/>
  <c r="H60" i="1"/>
  <c r="H61" i="1"/>
  <c r="H64" i="1"/>
  <c r="H65" i="1"/>
  <c r="H66" i="1"/>
  <c r="H67" i="1"/>
  <c r="H68" i="1"/>
  <c r="H69" i="1"/>
  <c r="H70" i="1"/>
  <c r="H71" i="1"/>
  <c r="H72" i="1"/>
  <c r="H73" i="1"/>
  <c r="H76" i="1"/>
  <c r="H77" i="1"/>
  <c r="H78" i="1"/>
  <c r="H79" i="1"/>
  <c r="H80" i="1"/>
  <c r="H81" i="1"/>
  <c r="H84" i="1"/>
  <c r="H85" i="1"/>
  <c r="H86" i="1"/>
  <c r="H87" i="1"/>
  <c r="H88" i="1"/>
  <c r="H89" i="1"/>
  <c r="H90" i="1"/>
  <c r="H91" i="1"/>
  <c r="H92" i="1"/>
  <c r="H95" i="1"/>
  <c r="H96" i="1"/>
  <c r="H97" i="1"/>
  <c r="H98" i="1"/>
  <c r="H99" i="1"/>
  <c r="H102" i="1"/>
  <c r="H103" i="1"/>
  <c r="H104" i="1"/>
  <c r="H107" i="1"/>
  <c r="J303" i="3" l="1"/>
  <c r="E7" i="4" s="1"/>
  <c r="E9" i="4" s="1"/>
  <c r="E10" i="4" s="1"/>
  <c r="J302" i="3"/>
  <c r="F7" i="4" s="1"/>
  <c r="F9" i="4" s="1"/>
  <c r="F10" i="4" s="1"/>
  <c r="J301" i="3"/>
  <c r="G7" i="4" s="1"/>
  <c r="G9" i="4" s="1"/>
  <c r="G10" i="4" s="1"/>
</calcChain>
</file>

<file path=xl/sharedStrings.xml><?xml version="1.0" encoding="utf-8"?>
<sst xmlns="http://schemas.openxmlformats.org/spreadsheetml/2006/main" count="874" uniqueCount="528">
  <si>
    <t>Medication</t>
  </si>
  <si>
    <t>Staff have had appropriate training for administering medication.</t>
  </si>
  <si>
    <r>
      <t>·</t>
    </r>
    <r>
      <rPr>
        <sz val="7"/>
        <rFont val="Times New Roman"/>
        <family val="1"/>
      </rPr>
      <t xml:space="preserve">        </t>
    </r>
    <r>
      <rPr>
        <sz val="12"/>
        <rFont val="Arial"/>
        <family val="2"/>
      </rPr>
      <t>Arrange to carry out a thorough self monitoring inspection of health and safety matters at   least once per year between April and August.</t>
    </r>
  </si>
  <si>
    <t>The checklist enables Shropshire Council to:</t>
  </si>
  <si>
    <t>The monitoring process gives Managers the opportunity to:</t>
  </si>
  <si>
    <t>Part 2 - Buildings</t>
  </si>
  <si>
    <t>Petroleum spirit with a flashpoint of less than 23°C is not kept anywhere on the premises unless a comprehensive risk assessment has been completed (requirement under DSEAR (Dangerous Substances and Explosive Atmosphere Regulations).  A license will be required if the petroleum is being dispensed e.g. petrol stations.  N.B. Fuel for the ground-staff equipment must be taken into account.</t>
  </si>
  <si>
    <t>The Annual Health and Safety Self Monitoring Checklist is a tried and tested means of complying with these statutory duties. It is recognised that the checks are carried out within the limits of competency of those involved.  It does not imply personal legal liability or responsibility for any deficiencies if appropriate remedial measures have been actioned and implemented.</t>
  </si>
  <si>
    <r>
      <t>6. Results</t>
    </r>
    <r>
      <rPr>
        <sz val="12"/>
        <rFont val="Arial"/>
        <family val="2"/>
      </rPr>
      <t xml:space="preserve"> This gives an overall percentage score for each section completed.  </t>
    </r>
  </si>
  <si>
    <t>Once completed the electronic version should be e-mailed to the Corporate Health and Safety Team</t>
  </si>
  <si>
    <r>
      <t xml:space="preserve">The premise has undergone the </t>
    </r>
    <r>
      <rPr>
        <b/>
        <sz val="10"/>
        <rFont val="Arial"/>
        <family val="2"/>
      </rPr>
      <t>Safer School</t>
    </r>
    <r>
      <rPr>
        <sz val="10"/>
        <rFont val="Arial"/>
        <family val="2"/>
      </rPr>
      <t xml:space="preserve"> initiative. (schools only).</t>
    </r>
  </si>
  <si>
    <t>Visual inspection has been made of the buildings interanlly and externally for obvious signs of damage or risk to safety.</t>
  </si>
  <si>
    <r>
      <t>·</t>
    </r>
    <r>
      <rPr>
        <sz val="7"/>
        <rFont val="Times New Roman"/>
        <family val="1"/>
      </rPr>
      <t xml:space="preserve">        </t>
    </r>
    <r>
      <rPr>
        <sz val="12"/>
        <rFont val="Arial"/>
        <family val="2"/>
      </rPr>
      <t>discuss health and safety issues faced by their Team with a health and safety professional</t>
    </r>
  </si>
  <si>
    <r>
      <t>·</t>
    </r>
    <r>
      <rPr>
        <sz val="7"/>
        <rFont val="Times New Roman"/>
        <family val="1"/>
      </rPr>
      <t xml:space="preserve">        </t>
    </r>
    <r>
      <rPr>
        <sz val="12"/>
        <rFont val="Arial"/>
        <family val="2"/>
      </rPr>
      <t>assess their Team’s health and safety performance</t>
    </r>
  </si>
  <si>
    <t>Year_</t>
  </si>
  <si>
    <t>The Health and Safety Policy document is regularly referred to, amended or added to as necessary.</t>
  </si>
  <si>
    <t>Job risks (Overall work activity) e.g. Site Managers, Caretakers, Cleaners, Science, Design andTechnology, Art, Physical Education, Leisure.</t>
  </si>
  <si>
    <t>Records of ALL health and safety training for staff are available</t>
  </si>
  <si>
    <t>The Health and Safety Representative/Co-ordinator is involved in inspections/meetings/annual self-monitoring checklist.</t>
  </si>
  <si>
    <t>Visits and Journeys (e.g. educational establishments)</t>
  </si>
  <si>
    <t>Medicines are stored appropriately in a secure cabinet</t>
  </si>
  <si>
    <t>Violence to staff</t>
  </si>
  <si>
    <t>An assessment has been made of which staff are most vulnerable.</t>
  </si>
  <si>
    <t>All forms of violence to staff are considered i.e. verbal abuse, rude gestures and sexual or racial harassment.</t>
  </si>
  <si>
    <t>The police are notified of incidents as appropriate.</t>
  </si>
  <si>
    <t>Staff are encouraged to report incidents.</t>
  </si>
  <si>
    <t>Training is given to staff most at risk.</t>
  </si>
  <si>
    <t>medium</t>
  </si>
  <si>
    <t>High</t>
  </si>
  <si>
    <t>Date</t>
  </si>
  <si>
    <t>Remedial actions to be taken</t>
  </si>
  <si>
    <t>Risk Rating (Highest risk prioritised)</t>
  </si>
  <si>
    <t>Responsible Person</t>
  </si>
  <si>
    <t>Date Completed</t>
  </si>
  <si>
    <t>Timescale (Date)</t>
  </si>
  <si>
    <t>Section No's identified</t>
  </si>
  <si>
    <t>Annual Health &amp; Safety Self Monitoring Checklist</t>
  </si>
  <si>
    <t>Name &amp; Location of Premises / Team</t>
  </si>
  <si>
    <t>Date for completion:</t>
  </si>
  <si>
    <t>Date Completed:</t>
  </si>
  <si>
    <t>Sent By - Name of Person:</t>
  </si>
  <si>
    <t>Position:</t>
  </si>
  <si>
    <t xml:space="preserve">          </t>
  </si>
  <si>
    <t>N.B. The timing is important to be able to collect the data from all Council's Premises to obtain an overview of how well the system is working across the Council</t>
  </si>
  <si>
    <r>
      <t>This checklist has been designed for the Responsible Person e.g. Premise Manager, Line Manager, Headteachers/Governors to carry out a thorough and systematic safety audit of the offices, premises and activities they are in control of.</t>
    </r>
    <r>
      <rPr>
        <b/>
        <sz val="12"/>
        <rFont val="Arial"/>
        <family val="2"/>
      </rPr>
      <t xml:space="preserve"> </t>
    </r>
    <r>
      <rPr>
        <sz val="12"/>
        <rFont val="Arial"/>
        <family val="2"/>
      </rPr>
      <t>The sections</t>
    </r>
    <r>
      <rPr>
        <b/>
        <sz val="12"/>
        <rFont val="Arial"/>
        <family val="2"/>
      </rPr>
      <t xml:space="preserve"> Part 1 </t>
    </r>
    <r>
      <rPr>
        <sz val="12"/>
        <rFont val="Arial"/>
        <family val="2"/>
      </rPr>
      <t xml:space="preserve">- Management, </t>
    </r>
    <r>
      <rPr>
        <b/>
        <sz val="12"/>
        <rFont val="Arial"/>
        <family val="2"/>
      </rPr>
      <t xml:space="preserve">Part 2 </t>
    </r>
    <r>
      <rPr>
        <sz val="12"/>
        <rFont val="Arial"/>
        <family val="2"/>
      </rPr>
      <t xml:space="preserve">- Premise Buildings, are on separate sheets. </t>
    </r>
    <r>
      <rPr>
        <b/>
        <sz val="12"/>
        <rFont val="Arial"/>
        <family val="2"/>
      </rPr>
      <t xml:space="preserve">N.B. </t>
    </r>
    <r>
      <rPr>
        <b/>
        <u/>
        <sz val="12"/>
        <rFont val="Arial"/>
        <family val="2"/>
      </rPr>
      <t>Team Managers</t>
    </r>
    <r>
      <rPr>
        <b/>
        <sz val="12"/>
        <rFont val="Arial"/>
        <family val="2"/>
      </rPr>
      <t xml:space="preserve"> will undertake a </t>
    </r>
    <r>
      <rPr>
        <b/>
        <u/>
        <sz val="12"/>
        <rFont val="Arial"/>
        <family val="2"/>
      </rPr>
      <t>separate</t>
    </r>
    <r>
      <rPr>
        <b/>
        <sz val="12"/>
        <rFont val="Arial"/>
        <family val="2"/>
      </rPr>
      <t xml:space="preserve"> site level checklist for their areas/offices.</t>
    </r>
  </si>
  <si>
    <r>
      <t xml:space="preserve">All Teams must complete the </t>
    </r>
    <r>
      <rPr>
        <b/>
        <i/>
        <u/>
        <sz val="12"/>
        <rFont val="Arial"/>
        <family val="2"/>
      </rPr>
      <t>separate</t>
    </r>
    <r>
      <rPr>
        <b/>
        <i/>
        <sz val="12"/>
        <rFont val="Arial"/>
        <family val="2"/>
      </rPr>
      <t xml:space="preserve"> site level Health and Safety Checklist. </t>
    </r>
  </si>
  <si>
    <t>Note: The same person does not have to complete all of the sections - it may be beneficial to involve a number of staff with responsibilities in the different areas.</t>
  </si>
  <si>
    <r>
      <t>2. Guidance</t>
    </r>
    <r>
      <rPr>
        <sz val="12"/>
        <rFont val="Arial"/>
        <family val="2"/>
      </rPr>
      <t xml:space="preserve"> This gives information on how to complete the new Health and Safety Self Monitoring Checklist</t>
    </r>
  </si>
  <si>
    <r>
      <t>1. Introduction to the Self Monitoring  process</t>
    </r>
    <r>
      <rPr>
        <sz val="12"/>
        <rFont val="Arial"/>
        <family val="2"/>
      </rPr>
      <t xml:space="preserve"> </t>
    </r>
  </si>
  <si>
    <r>
      <t xml:space="preserve">3. Header Sheet (All Teams to complete) </t>
    </r>
    <r>
      <rPr>
        <sz val="12"/>
        <rFont val="Arial"/>
        <family val="2"/>
      </rPr>
      <t>This gives details of the area and the date that the checklist was completed.</t>
    </r>
  </si>
  <si>
    <r>
      <t>·</t>
    </r>
    <r>
      <rPr>
        <sz val="7"/>
        <rFont val="Times New Roman"/>
        <family val="1"/>
      </rPr>
      <t xml:space="preserve">        </t>
    </r>
    <r>
      <rPr>
        <sz val="12"/>
        <rFont val="Arial"/>
        <family val="2"/>
      </rPr>
      <t xml:space="preserve">If </t>
    </r>
    <r>
      <rPr>
        <b/>
        <sz val="12"/>
        <rFont val="Arial"/>
        <family val="2"/>
      </rPr>
      <t>No</t>
    </r>
    <r>
      <rPr>
        <sz val="12"/>
        <rFont val="Arial"/>
        <family val="2"/>
      </rPr>
      <t xml:space="preserve"> is answered for any question in a section with a </t>
    </r>
    <r>
      <rPr>
        <b/>
        <sz val="12"/>
        <rFont val="Arial"/>
        <family val="2"/>
      </rPr>
      <t>High</t>
    </r>
    <r>
      <rPr>
        <sz val="12"/>
        <rFont val="Arial"/>
        <family val="2"/>
      </rPr>
      <t xml:space="preserve"> risk rating, this is a high priority and must be actioned immediately.</t>
    </r>
  </si>
  <si>
    <r>
      <t>·</t>
    </r>
    <r>
      <rPr>
        <sz val="7"/>
        <rFont val="Times New Roman"/>
        <family val="1"/>
      </rPr>
      <t xml:space="preserve">        </t>
    </r>
    <r>
      <rPr>
        <sz val="12"/>
        <rFont val="Arial"/>
        <family val="2"/>
      </rPr>
      <t xml:space="preserve">If </t>
    </r>
    <r>
      <rPr>
        <b/>
        <sz val="12"/>
        <rFont val="Arial"/>
        <family val="2"/>
      </rPr>
      <t>No</t>
    </r>
    <r>
      <rPr>
        <sz val="12"/>
        <rFont val="Arial"/>
        <family val="2"/>
      </rPr>
      <t xml:space="preserve"> is answered for any question in a section with a </t>
    </r>
    <r>
      <rPr>
        <b/>
        <sz val="12"/>
        <rFont val="Arial"/>
        <family val="2"/>
      </rPr>
      <t xml:space="preserve">Medium </t>
    </r>
    <r>
      <rPr>
        <sz val="12"/>
        <rFont val="Arial"/>
        <family val="2"/>
      </rPr>
      <t>are given medium priority and should be actioned in a reasonable time period e.g. 1-3 months</t>
    </r>
  </si>
  <si>
    <t>Name of Person undertaking Self Monitoring:</t>
  </si>
  <si>
    <t xml:space="preserve">Individual staff with health and safety responsibilities are identified and documented as part of the job description and/or in the organisation section of the local policy. </t>
  </si>
  <si>
    <t>Health and Safety is a standard item at Team meetings/Governors' meetings/Management meetings and notes are recorded.</t>
  </si>
  <si>
    <t>Risk assessments have been carried out to identify the first aid requirementsfor the site and activities undertaken.</t>
  </si>
  <si>
    <t xml:space="preserve">Are there sufficient numbers of trained First Aiders/Appointed Persons to enable first aid to be given to employees (pupils/members of the public) if they are injured or become ill at work. </t>
  </si>
  <si>
    <t>Agreement and guidance on administering medication to children, vulnerable adults etc has been sought from the PCT, Occupational Health Adviser or the children’s, person's doctor, as appropriate.(N.B. Further information is available on the intranet and Shropshire Learning Gateway).</t>
  </si>
  <si>
    <t xml:space="preserve">           </t>
  </si>
  <si>
    <r>
      <t>·</t>
    </r>
    <r>
      <rPr>
        <sz val="7"/>
        <rFont val="Times New Roman"/>
        <family val="1"/>
      </rPr>
      <t xml:space="preserve">        </t>
    </r>
    <r>
      <rPr>
        <sz val="12"/>
        <rFont val="Arial"/>
        <family val="2"/>
      </rPr>
      <t xml:space="preserve">If </t>
    </r>
    <r>
      <rPr>
        <b/>
        <sz val="12"/>
        <rFont val="Arial"/>
        <family val="2"/>
      </rPr>
      <t xml:space="preserve">No </t>
    </r>
    <r>
      <rPr>
        <sz val="12"/>
        <rFont val="Arial"/>
        <family val="2"/>
      </rPr>
      <t xml:space="preserve">is answered for any question in a section with a </t>
    </r>
    <r>
      <rPr>
        <b/>
        <sz val="12"/>
        <rFont val="Arial"/>
        <family val="2"/>
      </rPr>
      <t xml:space="preserve">Low </t>
    </r>
    <r>
      <rPr>
        <sz val="12"/>
        <rFont val="Arial"/>
        <family val="2"/>
      </rPr>
      <t>this can be seen as low priority and either monitored or dealt within 6-12 months.</t>
    </r>
  </si>
  <si>
    <t>Scoring system</t>
  </si>
  <si>
    <t>Gangways, corridors and circulation areas are free from refuse and articles causing obstruction.</t>
  </si>
  <si>
    <t>Staff are encouraged to "spot check" their rooms for any known hazards and report defects.</t>
  </si>
  <si>
    <t>A wholesome supply of drinking water is available and facilities for washing non-disposable cups.</t>
  </si>
  <si>
    <t>Rest Areas/facilities are available to eat meals and make hot drinks away from public areas.</t>
  </si>
  <si>
    <t>Facilities are available for pregnant and nursing employees to rest and lie down during workbreaks.</t>
  </si>
  <si>
    <t>Electricity and telephone cables are not placed under carpets or trailing across walking areas.</t>
  </si>
  <si>
    <t>Nature study and pond areas are adequately secured against unsupervised access.</t>
  </si>
  <si>
    <t>LOW</t>
  </si>
  <si>
    <t>Control of Contractors</t>
  </si>
  <si>
    <t xml:space="preserve">Shared Premises </t>
  </si>
  <si>
    <t>Fire Precautions</t>
  </si>
  <si>
    <t>Security</t>
  </si>
  <si>
    <t>Electrical Safety</t>
  </si>
  <si>
    <t>Ladder and Access Equipment</t>
  </si>
  <si>
    <t>Heating Systems</t>
  </si>
  <si>
    <t>Hazardous Substances</t>
  </si>
  <si>
    <t xml:space="preserve">All accidents are recorded, investigated where necessary and analysed in-house with a view to preventing repetition.  </t>
  </si>
  <si>
    <t>Further detail of the scoring system can be found in section 2. Procedure Guidance</t>
  </si>
  <si>
    <t>Ventilation and Dust/Fume Extraction</t>
  </si>
  <si>
    <t>Protective Clothing &amp; Equipment</t>
  </si>
  <si>
    <r>
      <t>·</t>
    </r>
    <r>
      <rPr>
        <sz val="7"/>
        <rFont val="Times New Roman"/>
        <family val="1"/>
      </rPr>
      <t xml:space="preserve">        </t>
    </r>
    <r>
      <rPr>
        <sz val="12"/>
        <rFont val="Arial"/>
        <family val="2"/>
      </rPr>
      <t>Transfer the scores from each section of the checklist onto the action plan and send to the Health and Safety Team for collating the data.</t>
    </r>
  </si>
  <si>
    <t>Systems exists for reporting and recording any defects to plant, equipment, machinery, buildings, or hazards from substances or environment.</t>
  </si>
  <si>
    <t>Workstation assessments (for each DSE user)</t>
  </si>
  <si>
    <t xml:space="preserve">Caretaking and Cleaning </t>
  </si>
  <si>
    <t>Washrooms, Changing Facilities</t>
  </si>
  <si>
    <t>Food Hygiene</t>
  </si>
  <si>
    <t>Doors to boiler house, plant rooms and store rooms are kept locked to prevent unauthorised access.</t>
  </si>
  <si>
    <t>Windows can be opened safely</t>
  </si>
  <si>
    <t>Windows can be cleaned safely</t>
  </si>
  <si>
    <t>Floors are not excessively slippery, surfaces are in good condition and free from hazards likely to cause slips, trips, and falls.</t>
  </si>
  <si>
    <t>Floors are kept free from grease, and any water, food, oil or chemical.  There are procedures in place for dealing with spillages immediately.</t>
  </si>
  <si>
    <t>Areas where safety glazing is necessary have been identified.</t>
  </si>
  <si>
    <t>Automatic door closer devices operate correctly, are regularly checked and serviced.</t>
  </si>
  <si>
    <t>When work involves roof renewal/repairs or structural remedies/alterations, adjacent areas are cleared and fenced off.</t>
  </si>
  <si>
    <t>Boiler flues and chimneys are kept clean in accordance with the Council's maintenance recommendations.</t>
  </si>
  <si>
    <t>2.4.1</t>
  </si>
  <si>
    <t>2.4.2</t>
  </si>
  <si>
    <t>2.4.3</t>
  </si>
  <si>
    <t>2.4.4</t>
  </si>
  <si>
    <t>2.4.5</t>
  </si>
  <si>
    <t>2.4.6</t>
  </si>
  <si>
    <t>2.4.7</t>
  </si>
  <si>
    <t>2.4.8</t>
  </si>
  <si>
    <t>2.4.9</t>
  </si>
  <si>
    <t>2.4.10</t>
  </si>
  <si>
    <t>2.4.11</t>
  </si>
  <si>
    <t>2.4.12</t>
  </si>
  <si>
    <t>2.4.13</t>
  </si>
  <si>
    <t>No smoking policy applies to entire site.</t>
  </si>
  <si>
    <t>Displays in corridors are covered with glass or Perspex and/or are flame retardant.  (Kept to a minimum).</t>
  </si>
  <si>
    <t>Each of the following sections are on separate sheets within the workbook</t>
  </si>
  <si>
    <t xml:space="preserve">The Self Monitoring Checklist </t>
  </si>
  <si>
    <t>Self Monitoring Scoring Grid Overall Scores</t>
  </si>
  <si>
    <t>Self Monitoring Action Plan</t>
  </si>
  <si>
    <t>Designated fire exits are clearly marked and kept free from obstruction. Doors can be readily opened in an emergency.</t>
  </si>
  <si>
    <t>Fire and smoke doors are not wedged or propped open.</t>
  </si>
  <si>
    <t xml:space="preserve">Internal fire doors are undamaged, and self closing mechanisms operate correctly. </t>
  </si>
  <si>
    <t>All contractors, visitors, cleaners and kitchen staff are aware of the fire safety measures and what to do in the event of a fire.</t>
  </si>
  <si>
    <t>The Fire and Rescue Service is notified of all fires occurring within your establishment and grounds.</t>
  </si>
  <si>
    <t>All persons on site e.g. staff, visitors, children are aware of the procedure to be followed in the event of fire, bomb threat or other emergency.</t>
  </si>
  <si>
    <t>All goods are correctly stored away from sources of ignition e.g. light fittings, heaters etc.</t>
  </si>
  <si>
    <t>Waste bins are regularly emptied into outside metal bins which are locked or kept in a secure area.</t>
  </si>
  <si>
    <t>The undersides of all temporary structures are screened and are free from accumulations of rubbish, vegetation, and storage.</t>
  </si>
  <si>
    <t>Steps have been taken to prevent easy access to the roof.</t>
  </si>
  <si>
    <t>The alarm system is set and unset by designated persons who are trained for the task.</t>
  </si>
  <si>
    <t>Contractors are instructed to report to reception prior to commencing work and read and sign the asbestos register.</t>
  </si>
  <si>
    <t>Fire drills are carried out at least annually or in the case of schools termly. Details are recorded.</t>
  </si>
  <si>
    <t>All fire safety maintenance checks e.g. fire fighting equipment, emergency lighting ,fire warning systems/alarms, etc are carried out in accordance to Fire Safety Guidance -Regulatory Reform (Fire Safety) Order and records kept, e.g. testing fire alarms weekly.</t>
  </si>
  <si>
    <t>Employees have been made aware of the need to safeguard personal property e.g. locked drawers/cabintes are provided.</t>
  </si>
  <si>
    <r>
      <t>5. Part 2.</t>
    </r>
    <r>
      <rPr>
        <sz val="12"/>
        <rFont val="Arial"/>
        <family val="2"/>
      </rPr>
      <t>To be completed by the person/s who are responsible or are in control of the building</t>
    </r>
  </si>
  <si>
    <t>Other Mains Services</t>
  </si>
  <si>
    <t>The locations of gas isolator valves are known to staff, are identified with labels, are readily accessible, and are not obstructed by random storage.</t>
  </si>
  <si>
    <t>Gas burners, cookers and gas tubing and fittings are checked for correct operation, and for signs of damage and deterioration.</t>
  </si>
  <si>
    <t>Instructions are available to deal with gas supply failure and relighting procedure by nominated persons who have received appropriate training.</t>
  </si>
  <si>
    <t>Gas appliances are regularly inspected by an approved 'GAS SAFE' contractor, and any faults rectified.</t>
  </si>
  <si>
    <t>Water mains stop taps are accessible, and have been checked for ease of operation.</t>
  </si>
  <si>
    <t>Records of maintenance, tests, and inspections of gas appliances are kept.</t>
  </si>
  <si>
    <t>Emergency procedures are in place for situations with main services e.g. gas leak, water, power cut, oil leak etc and are known by staff.</t>
  </si>
  <si>
    <t>Privately owned machinery or equipment used on the premises is mechanically sound and PAT tested.</t>
  </si>
  <si>
    <t xml:space="preserve">Maintenance and inspection records including USER checks are kept on site. </t>
  </si>
  <si>
    <t xml:space="preserve">Play areas </t>
  </si>
  <si>
    <t>Staff, children and young people working with food items are aware of the need for cleanliness and good personal hygiene when handling food and have appropriate food hygiene qualifications.</t>
  </si>
  <si>
    <t>Drivers are aware of vehicle limits with regard to overloading. Must be aware of max weight load.</t>
  </si>
  <si>
    <t>(Schools/Youth Service only) should have access to a trained Educational Visits Co-ordinator (EVC) or delegated person.</t>
  </si>
  <si>
    <t>There is a proper system to control the issue and return of keys.</t>
  </si>
  <si>
    <t>Persons using the premises outside normal hours are briefed on securing the building(s) when they leave where this is not done by the caretaker/site manager.</t>
  </si>
  <si>
    <t>Measures are taken to prevent unauthorised entry to the premises during working hours.</t>
  </si>
  <si>
    <t>Visitors are guided to the main entrance by clear signs.</t>
  </si>
  <si>
    <t>Visitors are asked for identification and are asked to sign in and out.</t>
  </si>
  <si>
    <t>Staff challenge strangers they see on the premises.</t>
  </si>
  <si>
    <t xml:space="preserve">Mains isolating switches easily accessible, not obstructed, and locations known by appropriate staff. Function of main switches marked where appropriate.   </t>
  </si>
  <si>
    <t>Adequate storage arrangements are available for equipment including flame resistant cupboard for gym mats.</t>
  </si>
  <si>
    <t>Electrical equipment, where appropriate, is switched off and unplugged when not in use by a designated person.</t>
  </si>
  <si>
    <t>Managers are familiar with the signing- in procedure for all visitors, and contractors, etc. who visit the establishment.</t>
  </si>
  <si>
    <t>There is  a system in place for staff to report Hate Crimes?</t>
  </si>
  <si>
    <t>01743 252819</t>
  </si>
  <si>
    <t>Health and Safety Team  email health.safety@shropshire.gov.uk</t>
  </si>
  <si>
    <t>Suitable provision has been provided for purchase, use and storage of hazardous substances.</t>
  </si>
  <si>
    <t>Staff been provided with training and information on hazardous substances</t>
  </si>
  <si>
    <t>Knives are stored appropriately eg locked cupboard</t>
  </si>
  <si>
    <t>Drivers are aware of the new seat belt rules  e.g. The driver is responsible for ensuring that all children aged from 3 to 12 years old (or up to 135cm, whichever they reach first) who are travelling in the front and back of a vehicle are restrained using the correct child restraints.</t>
  </si>
  <si>
    <t>Electrical switch rooms and meter rooms are not obstructed by storage or combustible materials and locked when not in use.</t>
  </si>
  <si>
    <t>Where appropriate, emergency lighting is in working order, and service records kept.</t>
  </si>
  <si>
    <t xml:space="preserve">Lighting tubes and bulbs are adequately protected against mechanical damage. </t>
  </si>
  <si>
    <t>Procedures are in place for ensuring lamp diffuser covers are clean, secure &amp; in good order.</t>
  </si>
  <si>
    <t>Arrangements are in place for safe disposal of old bulbs and tubes.</t>
  </si>
  <si>
    <t>All machines are installed in such a way as to prevent unauthorised use.  Portable mains powered equipment is inaccessible to children and young people except during times when staff are present.</t>
  </si>
  <si>
    <t>Service Area:</t>
  </si>
  <si>
    <t>Premise Name</t>
  </si>
  <si>
    <t>Contact the Health and Safety Team 01743 252819. If you require any assistance or clarification in completing the SMC</t>
  </si>
  <si>
    <t>All Team Managers in large/complex buildings e.g. Shirehall have completed an Annual Health and Safety Site Level Checklist for their area/offices. (not applicable to schools).</t>
  </si>
  <si>
    <t>All hand tools are visually checked and are in good condition.  Tools with sharp edges are correctly stored, with edges protected where necessary.</t>
  </si>
  <si>
    <t>Introduction</t>
  </si>
  <si>
    <t>CONTENTS:</t>
  </si>
  <si>
    <t>The Law</t>
  </si>
  <si>
    <t>Key Action Points</t>
  </si>
  <si>
    <t>Why is the checklist necessary?</t>
  </si>
  <si>
    <r>
      <t>4</t>
    </r>
    <r>
      <rPr>
        <b/>
        <sz val="7"/>
        <rFont val="Times New Roman"/>
        <family val="1"/>
      </rPr>
      <t xml:space="preserve">                  </t>
    </r>
  </si>
  <si>
    <r>
      <t>5</t>
    </r>
    <r>
      <rPr>
        <b/>
        <sz val="7"/>
        <rFont val="Times New Roman"/>
        <family val="1"/>
      </rPr>
      <t>               </t>
    </r>
  </si>
  <si>
    <t>Law</t>
  </si>
  <si>
    <t>The premise has a Trade Union Representative/ Health and Safety Representative/Co-ordinator.</t>
  </si>
  <si>
    <t>There is effective co-operation and communication on health and safety matters between managers, employees, health and safety representative/co-ordinator.</t>
  </si>
  <si>
    <t>Lone working</t>
  </si>
  <si>
    <t>2.3.6</t>
  </si>
  <si>
    <t>All ladders and stepladders  at work are Class 1 (Industrial)  or Class 2 now replaced by BS EN 131.  (DO NOT use Class 3 - Domestic).</t>
  </si>
  <si>
    <t>All pressure vessels and items of lifting equipment e.g. lifts, lifting aids, slings, etc. are inspected and maintained by the Council Engineering Insurance Surveyor in accordance with statutory requirements.</t>
  </si>
  <si>
    <t>All items of lifting equipment, including lighting gantries, are clearly marked with their Safe Working Load, and are stored correctly so as to avoid the likelihood of damage.</t>
  </si>
  <si>
    <t>Electric convector heaters are kept clear of obstruction. Combustible materials are kept at least one metre away, and airways are free of deposits of dust and fluff. Authorisation may be required to use them in the workplace.(n.b. Authorisation to use on site maybe required).</t>
  </si>
  <si>
    <r>
      <t xml:space="preserve">Arrangements are in place for an annual inspection of all </t>
    </r>
    <r>
      <rPr>
        <b/>
        <sz val="10"/>
        <rFont val="Arial"/>
        <family val="2"/>
      </rPr>
      <t>outdoor</t>
    </r>
    <r>
      <rPr>
        <sz val="10"/>
        <rFont val="Arial"/>
        <family val="2"/>
      </rPr>
      <t xml:space="preserve"> play equipment carried out by an independent suitably qualified body such as RoSPA.</t>
    </r>
  </si>
  <si>
    <r>
      <t xml:space="preserve">Arrangements are in place for an annual inspection of all soft </t>
    </r>
    <r>
      <rPr>
        <b/>
        <sz val="10"/>
        <rFont val="Arial"/>
        <family val="2"/>
      </rPr>
      <t>indoor</t>
    </r>
    <r>
      <rPr>
        <sz val="10"/>
        <rFont val="Arial"/>
        <family val="2"/>
      </rPr>
      <t xml:space="preserve"> play equipment carried out by an independent suitably qualified body such as RoSPA.</t>
    </r>
  </si>
  <si>
    <t>Cleaners and site manager/caretakers are provided with sufficient personal protective equipment of the correct type.</t>
  </si>
  <si>
    <t>Cleaners, site managers/caretakers are trained in the use of their plant, equipment, and substances.</t>
  </si>
  <si>
    <t>In pottery areas, working surfaces and equipment are washed after each use, before clay dries out allowing dust to form. Surfaces are cleaned using a wet method to reduce the risk of dust generation.</t>
  </si>
  <si>
    <t>Working at height</t>
  </si>
  <si>
    <t>2.3.7</t>
  </si>
  <si>
    <t>2.3.8</t>
  </si>
  <si>
    <t>2.3.9</t>
  </si>
  <si>
    <t>Manual handling operations</t>
  </si>
  <si>
    <t>Play equipment - indoor/outdoor</t>
  </si>
  <si>
    <t>Pressure vessels (boilers/pressure cookers/coffee makers)</t>
  </si>
  <si>
    <t>Pools (ponds, swimming pools)</t>
  </si>
  <si>
    <t>Trees (N.B. biannually, 5 yearly depending on site)</t>
  </si>
  <si>
    <t>Physical education and sport including equipment</t>
  </si>
  <si>
    <t>High risk areas are identified and first aid boxes made available e.g. sports halls, workshops, kitchens, laboratories.</t>
  </si>
  <si>
    <t>Staff are aware of the procedures for reporting accidents, including those that need to be reported immediately to the Corporate Health and Safety Team at Shirehall.</t>
  </si>
  <si>
    <t>Arrangements are in place to ensure contractors working on the premises, or members of the public including volunteers, will be notified or made aware of emergency procedures in place and to notify the Premise Manager/Headteacher if they are involved in an incident\accident.</t>
  </si>
  <si>
    <r>
      <t>·</t>
    </r>
    <r>
      <rPr>
        <sz val="7"/>
        <rFont val="Times New Roman"/>
        <family val="1"/>
      </rPr>
      <t xml:space="preserve">        </t>
    </r>
    <r>
      <rPr>
        <sz val="12"/>
        <rFont val="Arial"/>
        <family val="2"/>
      </rPr>
      <t>Check that the law is being adhered to</t>
    </r>
  </si>
  <si>
    <r>
      <t>·</t>
    </r>
    <r>
      <rPr>
        <sz val="7"/>
        <rFont val="Times New Roman"/>
        <family val="1"/>
      </rPr>
      <t xml:space="preserve">        </t>
    </r>
    <r>
      <rPr>
        <sz val="12"/>
        <rFont val="Arial"/>
        <family val="2"/>
      </rPr>
      <t>Check that policies are being followed</t>
    </r>
  </si>
  <si>
    <r>
      <t>·</t>
    </r>
    <r>
      <rPr>
        <sz val="7"/>
        <rFont val="Times New Roman"/>
        <family val="1"/>
      </rPr>
      <t xml:space="preserve">        </t>
    </r>
    <r>
      <rPr>
        <sz val="12"/>
        <rFont val="Arial"/>
        <family val="2"/>
      </rPr>
      <t>Check that health and safety training is effective</t>
    </r>
  </si>
  <si>
    <r>
      <t>·</t>
    </r>
    <r>
      <rPr>
        <sz val="7"/>
        <rFont val="Times New Roman"/>
        <family val="1"/>
      </rPr>
      <t xml:space="preserve">        </t>
    </r>
    <r>
      <rPr>
        <sz val="12"/>
        <rFont val="Arial"/>
        <family val="2"/>
      </rPr>
      <t>Check progress on specific objectives and plans</t>
    </r>
  </si>
  <si>
    <r>
      <t>·</t>
    </r>
    <r>
      <rPr>
        <sz val="7"/>
        <rFont val="Times New Roman"/>
        <family val="1"/>
      </rPr>
      <t xml:space="preserve">        </t>
    </r>
    <r>
      <rPr>
        <sz val="12"/>
        <rFont val="Arial"/>
        <family val="2"/>
      </rPr>
      <t>The health and safety management system is working</t>
    </r>
  </si>
  <si>
    <r>
      <t>·</t>
    </r>
    <r>
      <rPr>
        <sz val="7"/>
        <rFont val="Times New Roman"/>
        <family val="1"/>
      </rPr>
      <t xml:space="preserve">        </t>
    </r>
    <r>
      <rPr>
        <sz val="12"/>
        <rFont val="Arial"/>
        <family val="2"/>
      </rPr>
      <t>Pick up examples of good practice that can be shared with other parts of the organisation</t>
    </r>
  </si>
  <si>
    <r>
      <t>·</t>
    </r>
    <r>
      <rPr>
        <sz val="7"/>
        <rFont val="Times New Roman"/>
        <family val="1"/>
      </rPr>
      <t xml:space="preserve">        </t>
    </r>
    <r>
      <rPr>
        <sz val="12"/>
        <rFont val="Arial"/>
        <family val="2"/>
      </rPr>
      <t>Identify problems and help work out solutions</t>
    </r>
  </si>
  <si>
    <t>The approach adopted aims to emphasise achievement and success rather than merely measuring failure by looking only at accident/incident data. The approach also aims to recognise the constraints under which a business operates and make constructive, realistic proposals for improving health and safety.</t>
  </si>
  <si>
    <r>
      <t>·</t>
    </r>
    <r>
      <rPr>
        <sz val="7"/>
        <rFont val="Times New Roman"/>
        <family val="1"/>
      </rPr>
      <t xml:space="preserve">        </t>
    </r>
    <r>
      <rPr>
        <sz val="12"/>
        <rFont val="Arial"/>
        <family val="2"/>
      </rPr>
      <t>make plans to achieve improvements</t>
    </r>
  </si>
  <si>
    <t>Why is this checklist necessary</t>
  </si>
  <si>
    <t>The Self Monitoring Cycle</t>
  </si>
  <si>
    <t>Annual Health and Safety Self Monitoring Checklist</t>
  </si>
  <si>
    <t>2.3.5</t>
  </si>
  <si>
    <t>The Premise Manager is aware of and has access to the Council's 'Managing Contactors' Guidance document.</t>
  </si>
  <si>
    <t>Contractors are informed of the fire/emergency arrangements before they start work.</t>
  </si>
  <si>
    <t>The Premise Manager/Headteacher has a clear understanding of the work that is being undertaken.</t>
  </si>
  <si>
    <t>A designated person ensures that any necessary additional fire and safety precautions are taken when contractors are on site.</t>
  </si>
  <si>
    <t>Scaffold and other access towers are in good condition. Working platforms, guard rails and toe boards are complete.  Wheel locks and other safety devices are in good working order.  Instructions on safe erection and use are available, and staff using them, are aware of correct procedures.  Children and young people are not allowed to use access towers except under close supervision.</t>
  </si>
  <si>
    <t>Ladders and steps are not painted (so as to hide defects in the timbers), and any home-made or makeshift ladders have been disposed of.</t>
  </si>
  <si>
    <t>2.3.1</t>
  </si>
  <si>
    <t>2.3.2</t>
  </si>
  <si>
    <t>2.3.3</t>
  </si>
  <si>
    <t>2.3.4</t>
  </si>
  <si>
    <t>Any items subject to such inspection, and recently acquired or disposed of, have been notified to the LA for addition to or deletion from the Insurer's schedule.</t>
  </si>
  <si>
    <t xml:space="preserve">There is an Asbestos Register on the premises with an up-to-date survey with the Asbestos Management Plan (see 3.2) at the front of the file which is always readily available. </t>
  </si>
  <si>
    <r>
      <t xml:space="preserve">Drivers who drive the minibus under the </t>
    </r>
    <r>
      <rPr>
        <b/>
        <sz val="10"/>
        <rFont val="Arial"/>
        <family val="2"/>
      </rPr>
      <t>operators licence</t>
    </r>
    <r>
      <rPr>
        <sz val="10"/>
        <rFont val="Arial"/>
        <family val="2"/>
      </rPr>
      <t xml:space="preserve"> hold the appropriate category D1 or DI PCV on their licence which is valid and current.</t>
    </r>
  </si>
  <si>
    <t>Where mechanical ventilation is provided to any work area, the fans are in working order and any grilles or filters are clean and working efficiently.</t>
  </si>
  <si>
    <t>Machine isolator switches, starters and emergency stop buttons where fitted are visually examined and tested for correct operation and results recorded. E.g. D&amp;T, kitchens etc.</t>
  </si>
  <si>
    <t>All machines are provided with adequate guarding of dangerous parts in accordance with recognised standards e.g. D&amp;T woodworking machines, photocopiers, gillotines etc.</t>
  </si>
  <si>
    <t>Equipment is positioned safely, reasonable working space is provided around each machine to prevent congestion while machine in use e.g. design and technology have demarcation marked on floor around the machines. Also consider noise, heat and other ommissions.</t>
  </si>
  <si>
    <t>The premise boundary is clearly defined e.g. fencing, hedges, etc.</t>
  </si>
  <si>
    <t>Where premises or site are shared the responsibilities are clear for all building users and everyone understands their role in an emergency situation e.g. school and children services on one site.</t>
  </si>
  <si>
    <t>There is co-operation and communication between all building occupants/tenants, e.g. sharing of emergency procedures.</t>
  </si>
  <si>
    <t>Standard safety signs should be displayed where necessary and easily seen/read e.g. Fire notices and maps, first aid etc.</t>
  </si>
  <si>
    <t>Window restraints are fitted where high risk has been identified e.g. high level, multi storey building, escapees.</t>
  </si>
  <si>
    <t xml:space="preserve">Finger guards are fitted to doors where necessary (crutial for areas where there are young children). </t>
  </si>
  <si>
    <t>There is a permit to work system in place for Hot Work, Confined Spaces, etc.</t>
  </si>
  <si>
    <t xml:space="preserve">Combustible waste is not allowed to accumulate within the premises (including stairwells or under the stairs) and there is an established procedure for its removal at regular intervals. </t>
  </si>
  <si>
    <t>All air receivers, steam receivers and similar pressure vessels are marked with the safe working pressure, and any pressure gauges fitted are in working order.</t>
  </si>
  <si>
    <t>Oil storage tanks and pipework have been checked for leaks, and any defects reported.</t>
  </si>
  <si>
    <t>Filters in fan-assisted heating systems are cleaned at least once per year in general areas and more frequently in craft and pottery areas where dust is generated.</t>
  </si>
  <si>
    <t>All radiant heaters and excessively hot pipes and flues are guarded where appropriate.</t>
  </si>
  <si>
    <t>Radiator valve spindles are not exposed.</t>
  </si>
  <si>
    <t>Boiler houses are kept clean and tidy, and are not used for the storage of flammable substances or combustible materials.</t>
  </si>
  <si>
    <t>Portable LP Gas containers are only used for emergency heating, and in workshops, and heaters containing gas cylinders are not kept inside the premises or in basement areas when not in use. Any spare gas cylinders are stored in a safe well ventilated place, preferably in the open air, secure from tampering and vandalism.</t>
  </si>
  <si>
    <t>Does the minibus have a Section 19 permit or operators licence disc displayed in the windscreen</t>
  </si>
  <si>
    <t>Hydrotherapy/Swimming Pool</t>
  </si>
  <si>
    <t>Other activities with significant risk have been assessed e.g.</t>
  </si>
  <si>
    <t>0 - 44% = The lower the percentage score the Higher the Risk (Red) and any action required must be taken immediately</t>
  </si>
  <si>
    <t>75 -100% = The higher the percentage score the Lower the Risk (Green) but it is important to monitor or deal with the situation within 6-12 months</t>
  </si>
  <si>
    <t xml:space="preserve">All employees are aware of the Council’s Corporate Health and Safety policy document.  </t>
  </si>
  <si>
    <t>Health and Safety Team (H&amp;S)</t>
  </si>
  <si>
    <t>Does any member of staff require Health Surveillance e.g. working with hazardous substances or phycial hazards such as noise, vibration, extreme hot or cold environments, night workers.</t>
  </si>
  <si>
    <t>All hazardous substances, such as those identified as flammable, corrosive, toxic, harmful, irritant, oxidising, radioactive or biological agents, which may cause infection, allergy, toxicity or otherwise create a hazard to human health, are correctly labelled and stored according to manufacturers’ or suppliers’ recommendations.</t>
  </si>
  <si>
    <t>Highly flammable substances are kept in a metal cabinet or bin, up to a maximum total of 5 litres in any workroom.</t>
  </si>
  <si>
    <t>Roofs, loose tiles, chimneys, copings etc. are checked.</t>
  </si>
  <si>
    <t>Guttering and rainwater pipes are checked for blockages.</t>
  </si>
  <si>
    <t>Television aerials, radio masts and satellite installations are secure.</t>
  </si>
  <si>
    <t>Windows and frames are in good condition.</t>
  </si>
  <si>
    <t>Yards, paths and drives are in good condition.</t>
  </si>
  <si>
    <t>Fences and railings are stable and in good condition.</t>
  </si>
  <si>
    <t>External lighting is satisfactory.</t>
  </si>
  <si>
    <t>Matting provided at entrances is in good condition and position correctly.</t>
  </si>
  <si>
    <t>Doors to rooms, storerooms, stairways and corridors are kept closed/locked when not in use  and last thing at night.</t>
  </si>
  <si>
    <t>Metal receptacles are fitted to the rear of all letter boxes.</t>
  </si>
  <si>
    <t>Is the premise licenced to purchase industrial methylated spirit (normally secondary school - science).</t>
  </si>
  <si>
    <t>Any mains electrical equipment used out of doors or in "wet" areas is protected by a residual current device (RCD).</t>
  </si>
  <si>
    <t>Where visual display screens are used, suitable desks of the correct height and fully adjustable chairs are provided for staff. (N.B. DSE risk assessments are undertaken for each member of staff).</t>
  </si>
  <si>
    <t>Reasonable standards of dress consistent with safety and hygiene are available wherever these considerations arise (e.g. working in catering).</t>
  </si>
  <si>
    <t>Storage arrangements are adequate for chemicals and equipment etc.</t>
  </si>
  <si>
    <t>There are clear procedures for the repair and maintenance of plant and equipment and recorda are kept.</t>
  </si>
  <si>
    <t>The facilities are well lit?</t>
  </si>
  <si>
    <t>Hot and cold running water is available. Hot water delivery points are checked for correct temperature, to prevent scalding or temperature maintained valves (TMVs) are fitted.</t>
  </si>
  <si>
    <t>The Site Manager/Caretaker maintains a close liaison with contractors on site.  Ensuring they sign the Asbestos Register, Permit to work as required.</t>
  </si>
  <si>
    <r>
      <t xml:space="preserve">Drivers driving a minibus under </t>
    </r>
    <r>
      <rPr>
        <b/>
        <sz val="10"/>
        <rFont val="Arial"/>
        <family val="2"/>
      </rPr>
      <t>section 19</t>
    </r>
    <r>
      <rPr>
        <sz val="10"/>
        <rFont val="Arial"/>
        <family val="2"/>
      </rPr>
      <t xml:space="preserve"> hold the appropriate category D1(101) on their licence which is valid and current.</t>
    </r>
  </si>
  <si>
    <t>Drivers are wholly familiar with and competent to handle any vehicle they may be asked to drive.</t>
  </si>
  <si>
    <t>If any of the above in 22.7 require attention, defects are noted and the vehicle withdrawn from service until they have been rectified.</t>
  </si>
  <si>
    <t>Minibus Drivers inspect vehicles before use:- lights, horn, indicators and stop lights, brakes, windscreen washers and wipers, tyres for inflation and condition (i.e. cuts, tread, depth, etc) and wheel nuts for tightness, engine oil, fuel, and water, reflectors, and vehicle body for damage likely to cause injury, and condition of seat belts.  Checks are recorded. See 22.8.</t>
  </si>
  <si>
    <t>Risk assessments have been carried out involving use of equipment/activities, (i.e. gymnastics and in particular, outdoor pursuits).</t>
  </si>
  <si>
    <t>Correct lifting and carrying procedures are followed. (Manual Handling Assessments have been carried out as necessary).</t>
  </si>
  <si>
    <t>Other flammable substances are kept in a cool place away from ignition sources.</t>
  </si>
  <si>
    <t>Suggested timescale for remedial action</t>
  </si>
  <si>
    <t>Name of Team / Premises</t>
  </si>
  <si>
    <t>The introduction into the premises of wild mammals and birds is discouraged.  Any animals brought in are to be obtained from reliable sources, and are from disease-free stock.</t>
  </si>
  <si>
    <t>The working atmosphere is satisfactory, and every office/workroom is provided with a suitable form of ventilation.</t>
  </si>
  <si>
    <t>Play areas are suitably segregated from areas where vehicles are parked to ensure maximum safety to pedestrians when vehicles are being moved.</t>
  </si>
  <si>
    <t>Where contractors are working, work areas are suitably fenced to segregate children, young people, visitors and staff.</t>
  </si>
  <si>
    <t>There have been Health &amp; Safety issues that could not be resolved in the last 12 months due to financial restrictions.</t>
  </si>
  <si>
    <t>COSHH assessments for cleaning and caretaking substances have been carried out.</t>
  </si>
  <si>
    <t>Suitable and sufficient lavatory and washroom facilities are provided, and maintained in a clean, sanitary and efficient condition.</t>
  </si>
  <si>
    <t>Adequate ventilation exists in these areas.</t>
  </si>
  <si>
    <t>Soap and towels or hand drying facilities are provided, and towel waste does not accumulate.</t>
  </si>
  <si>
    <t>Effective measures (eg physical barriers, supervision, or both) are taken to prevent unauthorised access to the pool when it is not in use.</t>
  </si>
  <si>
    <r>
      <t>Pool staff</t>
    </r>
    <r>
      <rPr>
        <sz val="10"/>
        <rFont val="Arial"/>
        <family val="2"/>
      </rPr>
      <t xml:space="preserve"> are </t>
    </r>
    <r>
      <rPr>
        <i/>
        <sz val="10"/>
        <rFont val="Arial"/>
        <family val="2"/>
      </rPr>
      <t>trained</t>
    </r>
    <r>
      <rPr>
        <sz val="10"/>
        <rFont val="Arial"/>
        <family val="2"/>
      </rPr>
      <t xml:space="preserve"> in, and understand, pool operating and safety procedures.</t>
    </r>
  </si>
  <si>
    <r>
      <t>Lifeguards and poolside carers</t>
    </r>
    <r>
      <rPr>
        <sz val="10"/>
        <rFont val="Arial"/>
        <family val="2"/>
      </rPr>
      <t xml:space="preserve"> are sufficient in number, </t>
    </r>
    <r>
      <rPr>
        <i/>
        <sz val="10"/>
        <rFont val="Arial"/>
        <family val="2"/>
      </rPr>
      <t>adequately trained</t>
    </r>
    <r>
      <rPr>
        <sz val="10"/>
        <rFont val="Arial"/>
        <family val="2"/>
      </rPr>
      <t xml:space="preserve">, and effectively </t>
    </r>
    <r>
      <rPr>
        <i/>
        <sz val="10"/>
        <rFont val="Arial"/>
        <family val="2"/>
      </rPr>
      <t>organised and supervised.</t>
    </r>
  </si>
  <si>
    <r>
      <t xml:space="preserve">All lifeguards hold a </t>
    </r>
    <r>
      <rPr>
        <i/>
        <sz val="10"/>
        <rFont val="Arial"/>
        <family val="2"/>
      </rPr>
      <t>current lifesaving qualification</t>
    </r>
    <r>
      <rPr>
        <sz val="10"/>
        <rFont val="Arial"/>
        <family val="2"/>
      </rPr>
      <t xml:space="preserve"> from an approved training organisation.</t>
    </r>
  </si>
  <si>
    <r>
      <t xml:space="preserve">An </t>
    </r>
    <r>
      <rPr>
        <b/>
        <sz val="10"/>
        <rFont val="Arial"/>
        <family val="2"/>
      </rPr>
      <t>assessment</t>
    </r>
    <r>
      <rPr>
        <sz val="10"/>
        <rFont val="Arial"/>
        <family val="2"/>
      </rPr>
      <t xml:space="preserve"> has been made of the maximum number of swimmers/bathers to be admitted to the pool at any one time.</t>
    </r>
  </si>
  <si>
    <r>
      <t xml:space="preserve">There are </t>
    </r>
    <r>
      <rPr>
        <b/>
        <sz val="10"/>
        <rFont val="Arial"/>
        <family val="2"/>
      </rPr>
      <t>clear notices/signage</t>
    </r>
    <r>
      <rPr>
        <sz val="10"/>
        <rFont val="Arial"/>
        <family val="2"/>
      </rPr>
      <t xml:space="preserve"> indicating the </t>
    </r>
    <r>
      <rPr>
        <b/>
        <sz val="10"/>
        <rFont val="Arial"/>
        <family val="2"/>
      </rPr>
      <t>depth</t>
    </r>
    <r>
      <rPr>
        <sz val="10"/>
        <rFont val="Arial"/>
        <family val="2"/>
      </rPr>
      <t xml:space="preserve"> of water.</t>
    </r>
  </si>
  <si>
    <r>
      <t>Pool hirers</t>
    </r>
    <r>
      <rPr>
        <sz val="10"/>
        <rFont val="Arial"/>
        <family val="2"/>
      </rPr>
      <t xml:space="preserve"> are given copies of the normal operating and emergency procedures.</t>
    </r>
  </si>
  <si>
    <r>
      <t>Fixed electrical installations</t>
    </r>
    <r>
      <rPr>
        <sz val="10"/>
        <rFont val="Arial"/>
        <family val="2"/>
      </rPr>
      <t xml:space="preserve"> in the pool area are </t>
    </r>
    <r>
      <rPr>
        <i/>
        <sz val="10"/>
        <rFont val="Arial"/>
        <family val="2"/>
      </rPr>
      <t>inspected and tested</t>
    </r>
    <r>
      <rPr>
        <sz val="10"/>
        <rFont val="Arial"/>
        <family val="2"/>
      </rPr>
      <t xml:space="preserve"> in accordance with the 16th Edition of the IEE Regulations for Electrical Installations </t>
    </r>
    <r>
      <rPr>
        <b/>
        <i/>
        <sz val="10"/>
        <rFont val="Arial"/>
        <family val="2"/>
      </rPr>
      <t>at least annually</t>
    </r>
    <r>
      <rPr>
        <sz val="10"/>
        <rFont val="Arial"/>
        <family val="2"/>
      </rPr>
      <t xml:space="preserve"> (this is necessary because of the wet and corrosive conditions met around pools).</t>
    </r>
  </si>
  <si>
    <t>Employees handling chemicals or operating plant are adequately trained for the particular plant in use, its' hazards, and in the substances used.</t>
  </si>
  <si>
    <t>There is a documented system of regular communication and monitoring in place e.g. minutes of meetings.</t>
  </si>
  <si>
    <r>
      <t>Storage for pool treatment chemicals</t>
    </r>
    <r>
      <rPr>
        <sz val="10"/>
        <rFont val="Arial"/>
        <family val="2"/>
      </rPr>
      <t xml:space="preserve"> is </t>
    </r>
    <r>
      <rPr>
        <i/>
        <sz val="10"/>
        <rFont val="Arial"/>
        <family val="2"/>
      </rPr>
      <t>clearly marked, secure</t>
    </r>
    <r>
      <rPr>
        <sz val="10"/>
        <rFont val="Arial"/>
        <family val="2"/>
      </rPr>
      <t xml:space="preserve"> from unauthorised access, and is </t>
    </r>
    <r>
      <rPr>
        <i/>
        <sz val="10"/>
        <rFont val="Arial"/>
        <family val="2"/>
      </rPr>
      <t>adequately ventilated</t>
    </r>
    <r>
      <rPr>
        <sz val="10"/>
        <rFont val="Arial"/>
        <family val="2"/>
      </rPr>
      <t xml:space="preserve"> to the open air.  Where adequate natural ventilation is not reasonably practicable, mechanical ventilation is installed.</t>
    </r>
  </si>
  <si>
    <r>
      <t>Chemicals</t>
    </r>
    <r>
      <rPr>
        <sz val="10"/>
        <rFont val="Arial"/>
        <family val="2"/>
      </rPr>
      <t xml:space="preserve"> </t>
    </r>
    <r>
      <rPr>
        <i/>
        <sz val="10"/>
        <rFont val="Arial"/>
        <family val="2"/>
      </rPr>
      <t>are</t>
    </r>
    <r>
      <rPr>
        <sz val="10"/>
        <rFont val="Arial"/>
        <family val="2"/>
      </rPr>
      <t xml:space="preserve"> </t>
    </r>
    <r>
      <rPr>
        <b/>
        <i/>
        <sz val="10"/>
        <rFont val="Arial"/>
        <family val="2"/>
      </rPr>
      <t>not</t>
    </r>
    <r>
      <rPr>
        <sz val="10"/>
        <rFont val="Arial"/>
        <family val="2"/>
      </rPr>
      <t xml:space="preserve"> </t>
    </r>
    <r>
      <rPr>
        <i/>
        <sz val="10"/>
        <rFont val="Arial"/>
        <family val="2"/>
      </rPr>
      <t>stored in direct sunlight</t>
    </r>
    <r>
      <rPr>
        <sz val="10"/>
        <rFont val="Arial"/>
        <family val="2"/>
      </rPr>
      <t xml:space="preserve"> or adjacent to hot pipework or plant.</t>
    </r>
  </si>
  <si>
    <r>
      <t xml:space="preserve">Different </t>
    </r>
    <r>
      <rPr>
        <b/>
        <sz val="10"/>
        <rFont val="Arial"/>
        <family val="2"/>
      </rPr>
      <t>chemicals</t>
    </r>
    <r>
      <rPr>
        <sz val="10"/>
        <rFont val="Arial"/>
        <family val="2"/>
      </rPr>
      <t xml:space="preserve"> are effectively segregated so as to avoid interaction in the event of leakage.</t>
    </r>
  </si>
  <si>
    <r>
      <t>COSHH assessments</t>
    </r>
    <r>
      <rPr>
        <sz val="10"/>
        <rFont val="Arial"/>
        <family val="2"/>
      </rPr>
      <t xml:space="preserve"> for pool chemicals have been carried out and are available at the point of use.</t>
    </r>
  </si>
  <si>
    <r>
      <t>Protective clothing</t>
    </r>
    <r>
      <rPr>
        <sz val="10"/>
        <rFont val="Arial"/>
        <family val="2"/>
      </rPr>
      <t xml:space="preserve"> and </t>
    </r>
    <r>
      <rPr>
        <b/>
        <sz val="10"/>
        <rFont val="Arial"/>
        <family val="2"/>
      </rPr>
      <t>equipment</t>
    </r>
    <r>
      <rPr>
        <sz val="10"/>
        <rFont val="Arial"/>
        <family val="2"/>
      </rPr>
      <t xml:space="preserve">, appropriate to the plant and chemicals, is available for use during delivery and handling of chemicals and materials, cleaning, and maintenance, e.g. impervious boots, impervious aprons, impervious gauntlets, eye protection, and respirators.  Employees are </t>
    </r>
    <r>
      <rPr>
        <i/>
        <sz val="10"/>
        <rFont val="Arial"/>
        <family val="2"/>
      </rPr>
      <t>trained</t>
    </r>
    <r>
      <rPr>
        <sz val="10"/>
        <rFont val="Arial"/>
        <family val="2"/>
      </rPr>
      <t xml:space="preserve"> in its use.</t>
    </r>
  </si>
  <si>
    <r>
      <t>Water quality</t>
    </r>
    <r>
      <rPr>
        <sz val="10"/>
        <rFont val="Arial"/>
        <family val="2"/>
      </rPr>
      <t xml:space="preserve"> is monitored regularly.  </t>
    </r>
    <r>
      <rPr>
        <i/>
        <sz val="10"/>
        <rFont val="Arial"/>
        <family val="2"/>
      </rPr>
      <t>Records</t>
    </r>
    <r>
      <rPr>
        <sz val="10"/>
        <rFont val="Arial"/>
        <family val="2"/>
      </rPr>
      <t xml:space="preserve"> of all </t>
    </r>
    <r>
      <rPr>
        <b/>
        <i/>
        <sz val="10"/>
        <rFont val="Arial"/>
        <family val="2"/>
      </rPr>
      <t>test results</t>
    </r>
    <r>
      <rPr>
        <sz val="10"/>
        <rFont val="Arial"/>
        <family val="2"/>
      </rPr>
      <t xml:space="preserve"> are monitored and maintained for inspection.</t>
    </r>
  </si>
  <si>
    <t>Employee Stress / Well Being Policy</t>
  </si>
  <si>
    <t>Now Complete Part 2 Buildings</t>
  </si>
  <si>
    <t>Drain grids, manhole covers and drains are checked for blockages.</t>
  </si>
  <si>
    <t>Documented procedures and risk assessment are in place to mitigate the effects of ice and snow.</t>
  </si>
  <si>
    <t>Entrances, Gateways/access areas are unobstructed and segregation of vehicles and pedestrians is effective.</t>
  </si>
  <si>
    <t>There is a good standard of housekeeping and adequate cleaning throughout the premise/area.</t>
  </si>
  <si>
    <t>Blinds (with appropriate cords) or other means are fitted to control glare.</t>
  </si>
  <si>
    <t>Where Dorgard door stoppers/sonic door wedges are fitted they are used in accordance with manufacturers instructions (including battery replacements).</t>
  </si>
  <si>
    <t>Where necessary, manufacturers' instruction for safe use, operation and maintenance of machines and equipment are available and understood by staff.</t>
  </si>
  <si>
    <t>Is eating and drinking prohibited in photocopying rooms and print units, or where any work with chemical substances is carried out.  Are signs displayed?</t>
  </si>
  <si>
    <r>
      <t xml:space="preserve">Has a risk assessment been undertaken for contact with blood/bodily fluids and procedures in place for cleaning up and disposal of these. </t>
    </r>
    <r>
      <rPr>
        <sz val="9"/>
        <rFont val="Arial"/>
        <family val="2"/>
      </rPr>
      <t>(In low risk environments this can be part of first aid procedures e.g. spills kit).</t>
    </r>
  </si>
  <si>
    <t>The equipment is inspected on an annual basis by Sport Fix and records are kept.</t>
  </si>
  <si>
    <t>Accidents and Incidents</t>
  </si>
  <si>
    <t>Work surfaces, storage areas, shelving and other furnishings in areas where food is handled or stored are in good condition, with surfaces which are capable of being easily cleaned.</t>
  </si>
  <si>
    <r>
      <t>·</t>
    </r>
    <r>
      <rPr>
        <sz val="7"/>
        <rFont val="Times New Roman"/>
        <family val="1"/>
      </rPr>
      <t xml:space="preserve">        </t>
    </r>
    <r>
      <rPr>
        <sz val="12"/>
        <rFont val="Arial"/>
        <family val="2"/>
      </rPr>
      <t>Ensure prompt remedial actions are implemented to deal with any significant risks identified.</t>
    </r>
  </si>
  <si>
    <t>45 - 74% = Depending on where the percentage score comes in this range will be the criteria to work out what a reasonable amount of time is.  The lower the score the sooner action must be taken.  The higher the score will give more flexibility within the recommended 1 - 3 months period.</t>
  </si>
  <si>
    <t>First Aid materials in food areas include the provision of waterproof dressings, preferably of the blue detectable type.</t>
  </si>
  <si>
    <t>Any spillages, breakages are promptly cleared away.</t>
  </si>
  <si>
    <t>Sterilising units are covered when not in use.</t>
  </si>
  <si>
    <t>All employees are aware of the support available from the Council’s Counselling Service.</t>
  </si>
  <si>
    <t>Positive Proactive Action is taken to support the well being of all employees.</t>
  </si>
  <si>
    <t>All accidents and near-miss incidents this year have been duly reported to the Council.</t>
  </si>
  <si>
    <t xml:space="preserve">Transport ( Personal, Mini buses, private vehicles etc) </t>
  </si>
  <si>
    <t>All vehicles have a valid and current MOT certificate, valid and appropriate insurance cover, and a valid and current vehicle excise licence.</t>
  </si>
  <si>
    <t>All vehicles are mechanically sound and are serviced in accordance with manufacturers recommendations.</t>
  </si>
  <si>
    <t>General Areas internally and externally</t>
  </si>
  <si>
    <t>There is adequate provision which is properly maintained for disabled persons, i.e. ramps, lift access, emergency facilities.</t>
  </si>
  <si>
    <t>There are sufficient wall socket outlets and there is no excessive use of extension leads or adapters</t>
  </si>
  <si>
    <t>Drivers comply with the Regulations governing drivers hours.</t>
  </si>
  <si>
    <t>Routes are planned and drivers are briefed before each journey.</t>
  </si>
  <si>
    <t>Details of planned routes are lodged in the school office.</t>
  </si>
  <si>
    <t xml:space="preserve">Co-drivers are provided for long journeys </t>
  </si>
  <si>
    <t>Staff, children, young people and volunteers are familiar with vehicle evacuation routines.</t>
  </si>
  <si>
    <t>The self monitoring cycle</t>
  </si>
  <si>
    <t>Guidance on Procedures</t>
  </si>
  <si>
    <r>
      <t>4. Part 1 Management</t>
    </r>
    <r>
      <rPr>
        <sz val="12"/>
        <rFont val="Arial"/>
        <family val="2"/>
      </rPr>
      <t xml:space="preserve"> </t>
    </r>
    <r>
      <rPr>
        <b/>
        <sz val="12"/>
        <rFont val="Arial"/>
        <family val="2"/>
      </rPr>
      <t>(All Teams to complete)</t>
    </r>
    <r>
      <rPr>
        <sz val="12"/>
        <rFont val="Arial"/>
        <family val="2"/>
      </rPr>
      <t xml:space="preserve"> deals with policies, risk assessments and procedures which need to be monitored.  This will require checking more by means of observing evidence of practices and discussions with employees.</t>
    </r>
  </si>
  <si>
    <t>Visits, Journeys and Activities</t>
  </si>
  <si>
    <t>Pre-visits are carried out to make an informed decision concerning the adequacy of provisions to ensure that there are no risks to health and safety.</t>
  </si>
  <si>
    <t>The party leader is trained and competent in the activities involved.</t>
  </si>
  <si>
    <t>Physical Education and Sport</t>
  </si>
  <si>
    <t>There are sufficient safety mats available of non-slip type.</t>
  </si>
  <si>
    <t>Halls are free of dangerous projections where running and ball games are played.</t>
  </si>
  <si>
    <t>Free standing goal posts have been checked for stability and are secure.</t>
  </si>
  <si>
    <t>MANAGERS NOW COMPLETE YOUR ACTION PLAN AND VIEW YOUR RESULTS</t>
  </si>
  <si>
    <t>Part 1 - Management</t>
  </si>
  <si>
    <t>Safety Policy &amp; Organisation</t>
  </si>
  <si>
    <t>Yes</t>
  </si>
  <si>
    <t>No</t>
  </si>
  <si>
    <t>If No (Give details of further action taken)</t>
  </si>
  <si>
    <t>N/A</t>
  </si>
  <si>
    <t>Risk Rating</t>
  </si>
  <si>
    <t>Contact Details</t>
  </si>
  <si>
    <t>Only Use a (X) when answering</t>
  </si>
  <si>
    <t>Only use a (X) when answering</t>
  </si>
  <si>
    <t>N.B. This is a judgement call and the decisions made must be reasonably practicable</t>
  </si>
  <si>
    <t>No child or young person is allowed into high risk areas e.g. workshops, food technology, arts without adequate supervision.</t>
  </si>
  <si>
    <t>All ladders and step ladders are inspected on a formal basis e.g. checked at least annually by a competent person and this is recorded in the ladder register.</t>
  </si>
  <si>
    <r>
      <t>·</t>
    </r>
    <r>
      <rPr>
        <sz val="7"/>
        <rFont val="Times New Roman"/>
        <family val="1"/>
      </rPr>
      <t xml:space="preserve">        </t>
    </r>
    <r>
      <rPr>
        <sz val="12"/>
        <rFont val="Arial"/>
        <family val="2"/>
      </rPr>
      <t>Check that all employees have been given the appropriate health and safety information</t>
    </r>
  </si>
  <si>
    <r>
      <t xml:space="preserve">*Feedback.  The results will be collated by the Health and Safety Team to provide a brief report for the Service Areas </t>
    </r>
    <r>
      <rPr>
        <sz val="11"/>
        <color indexed="10"/>
        <rFont val="Arial"/>
        <family val="2"/>
      </rPr>
      <t>Health and Safety Groups</t>
    </r>
    <r>
      <rPr>
        <sz val="11"/>
        <rFont val="Arial"/>
        <family val="2"/>
      </rPr>
      <t xml:space="preserve"> for monitoring, approval and/or improvements. The reports will be sent periodically to the </t>
    </r>
    <r>
      <rPr>
        <sz val="11"/>
        <color indexed="10"/>
        <rFont val="Arial"/>
        <family val="2"/>
      </rPr>
      <t>Health, Safety and Welfare Group</t>
    </r>
    <r>
      <rPr>
        <sz val="11"/>
        <rFont val="Arial"/>
        <family val="2"/>
      </rPr>
      <t xml:space="preserve">.  </t>
    </r>
  </si>
  <si>
    <t>Processes needing dust or fume extraction (LEV)</t>
  </si>
  <si>
    <t>Safety arrangements are communicated to all persons hiring or using premise facilities during or after normal hours. This includes notification of existing hazards, security, fire and first aid arrangements, as well as procedures for the protection of lone workers after normal hours.</t>
  </si>
  <si>
    <t>All new employees, visitors including contractors, volunteers and young people are made aware of the health and safety arrangements.</t>
  </si>
  <si>
    <t>Have all risk assessments been reviewed in the last 12 months.</t>
  </si>
  <si>
    <t>Procedures are in place to provide first-aid cover for outdoor trips, visits, away from site, etc.</t>
  </si>
  <si>
    <t xml:space="preserve">A person is appointed for maintaining the contents of the first aid boxes. </t>
  </si>
  <si>
    <t>Name of Coordinator:</t>
  </si>
  <si>
    <t xml:space="preserve">First Aid boxes are kept in conveniently accessible places throughout the premises. </t>
  </si>
  <si>
    <t>Staff are aware of the medical policies associated with their areas.</t>
  </si>
  <si>
    <t>Records of training are kept.</t>
  </si>
  <si>
    <t>Date of last review:</t>
  </si>
  <si>
    <t>A local Health and Safety Policy exists, containing site specific arrangements for work activities that are undertaken at the site.</t>
  </si>
  <si>
    <t xml:space="preserve">A member of staff is delegated to monitor the premises and building defects. </t>
  </si>
  <si>
    <t>NAME of Person:</t>
  </si>
  <si>
    <t>Date of completion:</t>
  </si>
  <si>
    <t>Stairs, steps, balustrades and handrails are in good repair and provided with adequate lighting.</t>
  </si>
  <si>
    <t>There is sufficient workspace (e.g. minimum requirement 11 cubic metres per person).</t>
  </si>
  <si>
    <t>Outbuildings, sheds and greenhouses are in good condition.</t>
  </si>
  <si>
    <t>Lighting is suitable for the activities taking place and maintained.</t>
  </si>
  <si>
    <t>Heating is sufficient throughout the premise.</t>
  </si>
  <si>
    <t>A thermometer is available to measure air temperature.</t>
  </si>
  <si>
    <t>Sufficient Storage is available for storing work clothing and personal protective equipment.</t>
  </si>
  <si>
    <t>Complaints from staff regarding noise levels are investigated and noise measurements carried out. (NB: If staff have to shout to be heard within 2 metres of others on a regular basis this needs to be investigated).</t>
  </si>
  <si>
    <t xml:space="preserve"> NAME of delegated person:</t>
  </si>
  <si>
    <t>Only approved contractors are used. E.g. CHAS accredited or equivalent.</t>
  </si>
  <si>
    <t xml:space="preserve">The contractor adheres to safe working procedures as identified in their contract. </t>
  </si>
  <si>
    <t xml:space="preserve">The Business Manager/Caretaker/Site Manager monitors the activities of contractors working on site. Identify the person. </t>
  </si>
  <si>
    <t>DATE of last survey:</t>
  </si>
  <si>
    <t>DATE FRA undertaken:</t>
  </si>
  <si>
    <t>A Fire Risk Assessment (FRA) has been undertaken.</t>
  </si>
  <si>
    <t>The Fire Risk Assessment has been reviewed in the last 12 months.</t>
  </si>
  <si>
    <t>DATE of Review:</t>
  </si>
  <si>
    <t>All Employees (including site managers/ caretakers, cleaning, kitchen staff) have appropriate training needs identified e.g. fire wardens, fire safety, use of fire extinguishers and RECORDS are kept.</t>
  </si>
  <si>
    <t xml:space="preserve">Hanging mobile decorations are appropriately flame retardant, kept to a minimum and are not hung near heat sources. </t>
  </si>
  <si>
    <t>Cash holdings are kept to a minimum and arrangements are in place to remove from the premises overnight where possible.</t>
  </si>
  <si>
    <t>Staff that use the machines have had appropriate training and refreshers accordingly and records are kept.</t>
  </si>
  <si>
    <t>Has all machinery got appropriate safety signage displayed e.g. Safety Stops, Eye and Ear Protection.</t>
  </si>
  <si>
    <t>Last PAT test date:</t>
  </si>
  <si>
    <t>Copies of Engineer's reports are kept on the premises.</t>
  </si>
  <si>
    <t>Copying and printing machinery is sited in an adequately ventilated area.  Any mechanical ventilation is working efficiently.</t>
  </si>
  <si>
    <r>
      <t xml:space="preserve">All biological/microbiological materials  should be purchased from an approved supplier </t>
    </r>
    <r>
      <rPr>
        <sz val="9"/>
        <rFont val="Arial"/>
        <family val="2"/>
      </rPr>
      <t>(Schools can refer to CLEAPSS guidelines - Schools Advisory Service)</t>
    </r>
    <r>
      <rPr>
        <sz val="10"/>
        <rFont val="Arial"/>
        <family val="2"/>
      </rPr>
      <t>.</t>
    </r>
  </si>
  <si>
    <t>Suitable gloves, aprons, safety boots or shoes, and other appropriate items of protective clothing are available when required (identified in the risk assessment and only used as a last resort).</t>
  </si>
  <si>
    <t>Any outdoor play equipment has been regularly examined for obvious defects, wear and tear, rusting or sharp edges, projecting pins or bolts and security of fixing. Moving parts and joints have been lubricated where necessary. Safety surfaces are regularly maintained.  (daily, weekly, quarterly).</t>
  </si>
  <si>
    <t>Date of inspection:</t>
  </si>
  <si>
    <t>Name of delgated person:</t>
  </si>
  <si>
    <t>Persons using ladders and similar access equipment have received appropriate training e.g.PASMA and understand the limitations on use.</t>
  </si>
  <si>
    <t>All ladders and step ladders are in good condition, with no obvious damage or faults which could give rise to danger in use and staff are instructed to check before each use.</t>
  </si>
  <si>
    <t>Any modifications or alterations to wiring or electrical systems have been carried out by a competent person. (Shropshire Council approved)</t>
  </si>
  <si>
    <t>All employees have been made aware of the Councils' Stress or Well Being Guidelines and have had an opportunity to complete the Stress risk assessment if required.</t>
  </si>
  <si>
    <t xml:space="preserve">     </t>
  </si>
  <si>
    <t>2.2.1</t>
  </si>
  <si>
    <t>2.2.2</t>
  </si>
  <si>
    <t>Manual Handling Operation</t>
  </si>
  <si>
    <t>Personal Protective Clothing</t>
  </si>
  <si>
    <t>Handling of Hazardous substances (COSHH)</t>
  </si>
  <si>
    <t>Noise</t>
  </si>
  <si>
    <t>Stress</t>
  </si>
  <si>
    <t>2.2.3</t>
  </si>
  <si>
    <t>2.2.4</t>
  </si>
  <si>
    <t>2.2.5</t>
  </si>
  <si>
    <t>2.2.6</t>
  </si>
  <si>
    <t>2.2.7</t>
  </si>
  <si>
    <t>Activity Risks e.g.</t>
  </si>
  <si>
    <t>Display Screen Equipment</t>
  </si>
  <si>
    <t>Personal Risks</t>
  </si>
  <si>
    <t>Special needs - e.g. visually impaired</t>
  </si>
  <si>
    <t>New / Expectant Mothers</t>
  </si>
  <si>
    <t>Young People</t>
  </si>
  <si>
    <t>Challenging Behaviour</t>
  </si>
  <si>
    <t>Lifting equipment</t>
  </si>
  <si>
    <t>Machinery or tools (other than office)</t>
  </si>
  <si>
    <t>Outdoor events</t>
  </si>
  <si>
    <t>Headstones</t>
  </si>
  <si>
    <t>Council vehicles</t>
  </si>
  <si>
    <t>Handling Food</t>
  </si>
  <si>
    <t>HIGH</t>
  </si>
  <si>
    <t>MEDIUM</t>
  </si>
  <si>
    <t>Score</t>
  </si>
  <si>
    <t>Part 1</t>
  </si>
  <si>
    <t xml:space="preserve">High </t>
  </si>
  <si>
    <t>Medium</t>
  </si>
  <si>
    <t>Low</t>
  </si>
  <si>
    <t>Part 2</t>
  </si>
  <si>
    <t>(Max Score)</t>
  </si>
  <si>
    <t>Percentage</t>
  </si>
  <si>
    <t>Result</t>
  </si>
  <si>
    <t>Health &amp; Safety Training, Information and Communication</t>
  </si>
  <si>
    <t>Suitable arrangements are in place to regularly check the safety of lone workers and those working after hours.</t>
  </si>
  <si>
    <t>First Aid</t>
  </si>
  <si>
    <t>Sufficient first aid cover is available in the event of First Aiders holidays, sick leave and outside normal hours.</t>
  </si>
  <si>
    <t>All employees are aware of how to contact a First Aider if required.</t>
  </si>
  <si>
    <t>All first aid boxes are stocked in accordance with the requirements of current First Aid Regulations.</t>
  </si>
  <si>
    <t>Risk Assessments - All risk assessments have been carried out where required with regard to:-</t>
  </si>
  <si>
    <t>Add date</t>
  </si>
  <si>
    <t>Heath and Safety Management Systems which include regular inspections of the workplace, demonstrates a commitment to providing a safe place of work and establishes a culture throughout the Council of a caring and well managed organisation. There are policy arrangements to support the self monitoring checklist which can be accessed via Shropnet and Shropshire Learning Gateway.</t>
  </si>
  <si>
    <t>Under The Management of Health and Safety at Work Regulations, Regulation 5, it is a legal requirement for employers to implement effective planning, organisation, control, monitoring and review of the preventative and protective measures for controlling risks in the workplace.  Formal systems for inspections satisfy these statutory requirements.  The systems can help prevent, detect and remedy many failures that lead to accidents/ill heath, resource loss and eventual prosecution, civil claims and higher insurance premiums.</t>
  </si>
  <si>
    <r>
      <t>The self monitoring checklist has 7</t>
    </r>
    <r>
      <rPr>
        <b/>
        <i/>
        <sz val="14"/>
        <rFont val="Arial"/>
        <family val="2"/>
      </rPr>
      <t xml:space="preserve"> </t>
    </r>
    <r>
      <rPr>
        <b/>
        <i/>
        <sz val="12"/>
        <rFont val="Arial"/>
        <family val="2"/>
      </rPr>
      <t>s</t>
    </r>
    <r>
      <rPr>
        <b/>
        <sz val="12"/>
        <rFont val="Arial"/>
        <family val="2"/>
      </rPr>
      <t>ections on separate sheets within the workbook. The first 3 sections are the Introduction, Guidance on procedures and the Header sheet.</t>
    </r>
  </si>
  <si>
    <t xml:space="preserve">Premise Managers must complete the Header sheet, Both sections part 1 and part 2 and the  Action Plan. </t>
  </si>
  <si>
    <t>There are links throughout the excel document linking to further information where necessary.  If you do not have access to the intra-net, please contact the Corporate - Health and Safety Team to request copies of the guidance/policies.</t>
  </si>
  <si>
    <r>
      <t>·</t>
    </r>
    <r>
      <rPr>
        <sz val="7"/>
        <rFont val="Times New Roman"/>
        <family val="1"/>
      </rPr>
      <t>       </t>
    </r>
    <r>
      <rPr>
        <sz val="12"/>
        <rFont val="Arial"/>
        <family val="2"/>
      </rPr>
      <t xml:space="preserve">Both sections part 1 and part 2 has been given a percentage scoring system to automatically calculate the risk rating.  This can be found on the results sheet on completion.  The higher the score the better the health and safety performance, the lower the score then remedial actions must be taken to improve the situation. </t>
    </r>
  </si>
  <si>
    <r>
      <t xml:space="preserve">7. Action plan </t>
    </r>
    <r>
      <rPr>
        <b/>
        <sz val="12"/>
        <rFont val="Arial"/>
        <family val="2"/>
      </rPr>
      <t>(All Teams to complete)</t>
    </r>
    <r>
      <rPr>
        <sz val="12"/>
        <rFont val="Arial"/>
        <family val="2"/>
      </rPr>
      <t xml:space="preserve">  is a pro forma action plan to pull together the actions needed where the answer to any of the questions in part 1 and part 2 have been “no” and the results of the risk ratings.</t>
    </r>
  </si>
  <si>
    <t>All appropriate staff with unsupervised access to children and vulnerable adults have undergone a DBS check. And where necessary the Advanced DBS check.</t>
  </si>
  <si>
    <t>Disclosure and Barring Service Checks (DBS) - Child Protection</t>
  </si>
  <si>
    <t>rev 2014</t>
  </si>
  <si>
    <t>Adequate notices prohibiting dogs are displayed around premise ground.</t>
  </si>
  <si>
    <t>Key fire information is kept at reception to hand over to the emergency services on arrival such as fire risk assessment, plan of site, location of gas/electricity/water mains stop taps, location of hazardous substances.</t>
  </si>
  <si>
    <t>Appropriate staff have been identified to undertake Evac Chair training or other means of asssiting those people with special needs, e.g. A Personal Emergency Evacuation Plan undertaken for individuals.</t>
  </si>
  <si>
    <t>Attractive and high value items are marked to identify ownership with Smart Water and securely stored when not in use.  Storerooms are kept locked.</t>
  </si>
  <si>
    <r>
      <t xml:space="preserve">There are procedures in place to regularly </t>
    </r>
    <r>
      <rPr>
        <b/>
        <sz val="10"/>
        <rFont val="Arial"/>
        <family val="2"/>
      </rPr>
      <t xml:space="preserve">visually examine </t>
    </r>
    <r>
      <rPr>
        <sz val="10"/>
        <rFont val="Arial"/>
        <family val="2"/>
      </rPr>
      <t xml:space="preserve">fixed and portable electrical appliances in place for damage and check for correct operation. e.g. wall sockets, switches, light fittings. flexible cables, plugs, extension leads and multiple socket extensions are visually checked for obvious signs of deterioration, damage or misuse and maintained in a safe condition.  </t>
    </r>
  </si>
  <si>
    <t>Staff are aware of the reporting system for reporting faults of fixed and portable electrical appliances.Keep records of reporting.</t>
  </si>
  <si>
    <t>Furniture, shelves and fittings are secure against collapse, in sound condition and not damaged in such a way as likely to cause injury e.g. chairs and stools showing obvious of damage or defect are taken out of use or properly repaired.</t>
  </si>
  <si>
    <t>All chemical substances are kept in appropriate and clearly labelled containers and stored in a secure/locked store.</t>
  </si>
  <si>
    <t>Risk assessments have been carried out for premise operations e.g. changing light bulbs, gritting external pathways,roads, litter picking, changing light bulbs, etc.</t>
  </si>
  <si>
    <t>Shower rooms and changing areas are clean, tidy and disinfected, and showers and foot baths are in working order. See section 14.2 Legionella  arrangements.</t>
  </si>
  <si>
    <t>All Drivers are aware of the driver’s policy.</t>
  </si>
  <si>
    <t>personal clothing and equipments is assessed for suitability, compatibility, stored appropriately, replaced when necessary and free from contamination e.g. dust.</t>
  </si>
  <si>
    <t>Water systems maintenance regimes are in place and records kept in the logbook . (Green Compliance)</t>
  </si>
  <si>
    <t>All visits and journeys undertaken must follow the Council’s written guidance i.e. Guidelines for Educational Visits and Journeys available on Shropshire Learning Gateway.</t>
  </si>
  <si>
    <t xml:space="preserve">A member of staff is delegated to monitor caretaking and cleaning arrangements in the premises. e.g  Site Manager/Business Manager. </t>
  </si>
  <si>
    <t>Each employee has access and is familiar with the local policy statement e.g. commitment of healthand safety management.  (N.B. Statement can be displayed on staff notice board).</t>
  </si>
  <si>
    <t>Working at Height use of ladders</t>
  </si>
  <si>
    <t>Use of work equipment</t>
  </si>
  <si>
    <t>2.2.8</t>
  </si>
  <si>
    <t>Notices are displayed advising where First Aid box are located.</t>
  </si>
  <si>
    <t>Staff are aware of those who self administer their medication, use an inhaler, are diabetic, use an epipen, etc.</t>
  </si>
  <si>
    <t>Name of Responsible Person (person in control of the workplace):</t>
  </si>
  <si>
    <t>Telephone/contact number:</t>
  </si>
  <si>
    <t>All staff have received appropriate training (including Health &amp; Safety induction) &amp; information to enable them to carry out their work activities safely and to carry out their health and safety responsibilities effectively.</t>
  </si>
  <si>
    <t>Asbestos (Refer to Occupational Health and Safety Intranet page for further information.)</t>
  </si>
  <si>
    <t>Who undertook the Fire Risk Assessment Consultant\ Headteacher\Business Mananger</t>
  </si>
  <si>
    <t>Name:</t>
  </si>
  <si>
    <r>
      <t xml:space="preserve">Work Equipment - machinery and hand tools (computers, woodwork machines, hoovers etc) </t>
    </r>
    <r>
      <rPr>
        <b/>
        <sz val="11"/>
        <color indexed="10"/>
        <rFont val="Calibri"/>
        <family val="2"/>
      </rPr>
      <t>Please note that all work places have some work equipment.</t>
    </r>
  </si>
  <si>
    <r>
      <t xml:space="preserve">COSHH assessments </t>
    </r>
    <r>
      <rPr>
        <b/>
        <sz val="9"/>
        <rFont val="Arial"/>
        <family val="2"/>
      </rPr>
      <t>(</t>
    </r>
    <r>
      <rPr>
        <b/>
        <sz val="9"/>
        <color indexed="10"/>
        <rFont val="Arial"/>
        <family val="2"/>
      </rPr>
      <t>N.B. Not Safety Data Sheets</t>
    </r>
    <r>
      <rPr>
        <b/>
        <sz val="9"/>
        <rFont val="Arial"/>
        <family val="2"/>
      </rPr>
      <t>)</t>
    </r>
    <r>
      <rPr>
        <sz val="10"/>
        <rFont val="Arial"/>
        <family val="2"/>
      </rPr>
      <t xml:space="preserve"> have been undertaken for all hazardous substances used or generated, and a system of recording assessments has been put in place for all work with hazardous substances as required by the COSHH Regulations. Information is readily available for all staff including caretakers/site managers/cleaning and catering staff on substances used at work.</t>
    </r>
  </si>
  <si>
    <r>
      <t xml:space="preserve">Procedures are in place for </t>
    </r>
    <r>
      <rPr>
        <b/>
        <sz val="10"/>
        <rFont val="Arial"/>
        <family val="2"/>
      </rPr>
      <t xml:space="preserve">regular maintenance </t>
    </r>
    <r>
      <rPr>
        <sz val="10"/>
        <rFont val="Arial"/>
        <family val="2"/>
      </rPr>
      <t>of all fixed and portable equipment Including any theatre lighting and bars e.g. PAT testing of portable appliances undertaken by a competent person and records kept.                                                                  PAT next test due date ………. /……….……/………..</t>
    </r>
  </si>
  <si>
    <t>The local policy provide support to staff who have been victims ov violence.</t>
  </si>
  <si>
    <t>Incidents of violence to staff are monitored and recorded. See 7.2</t>
  </si>
  <si>
    <t>The Asbestos Management Plan has been developed by the site's responsible person to illustrate how risks from asbestos are managed locally. Asbestos Management Plan Template available on intranet/SLG/H&amp;S Team.</t>
  </si>
  <si>
    <t>The Premise Manager/Headteacher and other appropriate staff (Site Manager Caretakers) have been on the Asbestos Awareness training.</t>
  </si>
  <si>
    <t>All contractors and others and relevant site staff (Site Manager, Caretaker etc.) have read/understood and signed the Asbestos Register.</t>
  </si>
  <si>
    <t>If asbestos is accidentally disturbed, there are arrangements in place to ensure everyone is aware of what to do. See Asbestos Policy.</t>
  </si>
  <si>
    <t>Legionella / Biological Hazards/ Animals</t>
  </si>
  <si>
    <t xml:space="preserve">Weekly and monthly monitoring test are carried out, records electronically updated and recorded on site. </t>
  </si>
  <si>
    <t>Any Non-compliant temperatures recorded? Actions taken?</t>
  </si>
  <si>
    <t>Duty Holder familiar with on-site water services logbook, which includes: risk assessment, Schematic Drawings and details of remedial work.</t>
  </si>
  <si>
    <t>Aware of Legionella Policy and Guidance.</t>
  </si>
  <si>
    <t>Are infrequently used (not used at least once a week) outlets flushed for several minutes on a weekly basis (recorded)e.g. showers, outside taps, outlets in disabled facilities, outlets in outbuildings</t>
  </si>
  <si>
    <t>Flushing of all WCs, with lids closed, following system shutdowns and holiday periods of over one week’s duration.</t>
  </si>
  <si>
    <t>Date action plan sent to Health and Safety Team email address - health.safety@shropshire.gov.uk</t>
  </si>
  <si>
    <r>
      <t>Statutory poster '</t>
    </r>
    <r>
      <rPr>
        <b/>
        <sz val="10"/>
        <rFont val="Arial"/>
        <family val="2"/>
      </rPr>
      <t>Health and Safety Law</t>
    </r>
    <r>
      <rPr>
        <sz val="10"/>
        <rFont val="Arial"/>
        <family val="2"/>
      </rPr>
      <t xml:space="preserve">' is displayed in a prominent position on the premises for the attention of all employees. </t>
    </r>
  </si>
  <si>
    <t>Staff have access to Shropshire Council's Medical Arrangements.  Shropshire Learning Gateway (Medical Arrangements in Schools)</t>
  </si>
  <si>
    <t>Accidents, incidents and near misses are recorded. (Council operated facilities use ERP (formerley Business World). Others use Corporate Accident Report System (CARS) accident report forms. In addition, schools and academies may use a pupil accident record book</t>
  </si>
  <si>
    <r>
      <t xml:space="preserve">Lifting Equipment and Pressure Vessels </t>
    </r>
    <r>
      <rPr>
        <b/>
        <sz val="11"/>
        <color rgb="FFFF0000"/>
        <rFont val="Arial"/>
        <family val="2"/>
      </rPr>
      <t xml:space="preserve">***PLEASE SEE NOTE TO RIGHT***   </t>
    </r>
    <r>
      <rPr>
        <b/>
        <sz val="11"/>
        <rFont val="Arial"/>
        <family val="2"/>
      </rPr>
      <t xml:space="preserve">        </t>
    </r>
  </si>
  <si>
    <r>
      <rPr>
        <b/>
        <u/>
        <sz val="12"/>
        <color rgb="FFFF0000"/>
        <rFont val="Arial"/>
        <family val="2"/>
      </rPr>
      <t>Pressure Vessels</t>
    </r>
    <r>
      <rPr>
        <sz val="12"/>
        <color rgb="FFFF0000"/>
        <rFont val="Arial"/>
        <family val="2"/>
      </rPr>
      <t>: Double click here to see what falls into this category</t>
    </r>
    <r>
      <rPr>
        <sz val="10"/>
        <rFont val="Arial"/>
        <family val="2"/>
      </rPr>
      <t xml:space="preserve">
Heating and hot water generation plant in boiler rooms can fall under this remit - PSG can advise
</t>
    </r>
    <r>
      <rPr>
        <u/>
        <sz val="10"/>
        <color rgb="FF0070C0"/>
        <rFont val="Arial"/>
        <family val="2"/>
      </rPr>
      <t>https://www.hse.gov.uk/pubns/priced/l122.pdf</t>
    </r>
    <r>
      <rPr>
        <sz val="10"/>
        <rFont val="Arial"/>
        <family val="2"/>
      </rPr>
      <t xml:space="preserve">
Autoclaves; Pressure Cookers; Model Steam Engines - </t>
    </r>
    <r>
      <rPr>
        <u/>
        <sz val="10"/>
        <color rgb="FF0070C0"/>
        <rFont val="Arial"/>
        <family val="2"/>
      </rPr>
      <t>https://science.cleapss.org.uk/Resource/G214a-Examining-autoclaves-pressure-cookers-and-model-steam-engines-Guidance-for-employers.pdf</t>
    </r>
    <r>
      <rPr>
        <sz val="10"/>
        <rFont val="Arial"/>
        <family val="2"/>
      </rPr>
      <t xml:space="preserve">
Pneumatic Equipment and Compressed Air -</t>
    </r>
    <r>
      <rPr>
        <u/>
        <sz val="10"/>
        <color rgb="FF0070C0"/>
        <rFont val="Arial"/>
        <family val="2"/>
      </rPr>
      <t xml:space="preserve"> https://dt.cleapss.org.uk/Resource-File/MRAT-063-Pneumatics-Equipment-and-Compressed-Air.pdf</t>
    </r>
  </si>
  <si>
    <r>
      <t xml:space="preserve">A member of staff is delegated to monitor health and safety matters in the department and ensure that the following guidance </t>
    </r>
    <r>
      <rPr>
        <sz val="10"/>
        <color rgb="FFFF0000"/>
        <rFont val="Arial"/>
        <family val="2"/>
      </rPr>
      <t>https://www.afpe.org.uk/physical-education/safe-practice-in-physical-education-school-sport-and-physical-activity/</t>
    </r>
    <r>
      <rPr>
        <sz val="10"/>
        <rFont val="Arial"/>
        <family val="2"/>
      </rPr>
      <t xml:space="preserve"> is followed.  Schools are advised to become members of afPE in order to keep up to date with the latest nationally recognised guidance.  To become a member please see </t>
    </r>
    <r>
      <rPr>
        <sz val="10"/>
        <color rgb="FFFF0000"/>
        <rFont val="Arial"/>
        <family val="2"/>
      </rPr>
      <t xml:space="preserve">https://www.afpe.org.uk/physical-education/wp-content/uploads/afPE-School-Membership-Form-2020-2021.pdf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</si>
</sst>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0"/>
      <name val="Arial"/>
    </font>
    <font>
      <sz val="10"/>
      <name val="Arial"/>
      <family val="2"/>
    </font>
    <font>
      <b/>
      <sz val="11"/>
      <name val="Arial"/>
      <family val="2"/>
    </font>
    <font>
      <b/>
      <sz val="10"/>
      <name val="Arial"/>
      <family val="2"/>
    </font>
    <font>
      <sz val="11"/>
      <name val="Arial"/>
      <family val="2"/>
    </font>
    <font>
      <sz val="12"/>
      <name val="Arial"/>
      <family val="2"/>
    </font>
    <font>
      <b/>
      <sz val="10"/>
      <name val="Arial"/>
      <family val="2"/>
    </font>
    <font>
      <sz val="10"/>
      <name val="Arial"/>
      <family val="2"/>
    </font>
    <font>
      <sz val="10"/>
      <name val="Arial"/>
      <family val="2"/>
    </font>
    <font>
      <sz val="8"/>
      <name val="Arial"/>
      <family val="2"/>
    </font>
    <font>
      <sz val="7"/>
      <name val="Times New Roman"/>
      <family val="1"/>
    </font>
    <font>
      <sz val="10"/>
      <name val="Arial"/>
      <family val="2"/>
    </font>
    <font>
      <b/>
      <sz val="12"/>
      <name val="Arial"/>
      <family val="2"/>
    </font>
    <font>
      <b/>
      <sz val="14"/>
      <name val="Arial"/>
      <family val="2"/>
    </font>
    <font>
      <sz val="14"/>
      <name val="Arial"/>
      <family val="2"/>
    </font>
    <font>
      <i/>
      <sz val="10"/>
      <name val="Arial"/>
      <family val="2"/>
    </font>
    <font>
      <b/>
      <sz val="28"/>
      <name val="Arial"/>
      <family val="2"/>
    </font>
    <font>
      <i/>
      <sz val="14"/>
      <name val="Arial"/>
      <family val="2"/>
    </font>
    <font>
      <b/>
      <sz val="12"/>
      <name val="Century Gothic"/>
      <family val="2"/>
    </font>
    <font>
      <b/>
      <i/>
      <sz val="12"/>
      <name val="Arial"/>
      <family val="2"/>
    </font>
    <font>
      <b/>
      <i/>
      <sz val="14"/>
      <name val="Arial"/>
      <family val="2"/>
    </font>
    <font>
      <i/>
      <sz val="12"/>
      <name val="Arial"/>
      <family val="2"/>
    </font>
    <font>
      <b/>
      <u/>
      <sz val="12"/>
      <name val="Arial"/>
      <family val="2"/>
    </font>
    <font>
      <sz val="12"/>
      <name val="Symbol"/>
      <family val="1"/>
      <charset val="2"/>
    </font>
    <font>
      <b/>
      <i/>
      <sz val="10"/>
      <name val="Arial"/>
      <family val="2"/>
    </font>
    <font>
      <b/>
      <sz val="18"/>
      <color indexed="10"/>
      <name val="Arial"/>
      <family val="2"/>
    </font>
    <font>
      <sz val="18"/>
      <color indexed="10"/>
      <name val="Arial"/>
      <family val="2"/>
    </font>
    <font>
      <b/>
      <sz val="7"/>
      <name val="Times New Roman"/>
      <family val="1"/>
    </font>
    <font>
      <b/>
      <sz val="16"/>
      <name val="Century Gothic"/>
      <family val="2"/>
    </font>
    <font>
      <sz val="11"/>
      <name val="Arial"/>
      <family val="2"/>
    </font>
    <font>
      <b/>
      <sz val="9"/>
      <name val="Arial"/>
      <family val="2"/>
    </font>
    <font>
      <sz val="9"/>
      <name val="Arial"/>
      <family val="2"/>
    </font>
    <font>
      <sz val="11"/>
      <color indexed="10"/>
      <name val="Arial"/>
      <family val="2"/>
    </font>
    <font>
      <sz val="10"/>
      <color indexed="10"/>
      <name val="Arial"/>
      <family val="2"/>
    </font>
    <font>
      <sz val="10"/>
      <color indexed="10"/>
      <name val="Arial"/>
      <family val="2"/>
    </font>
    <font>
      <sz val="10"/>
      <name val="Arial"/>
      <family val="2"/>
    </font>
    <font>
      <b/>
      <i/>
      <u/>
      <sz val="12"/>
      <name val="Arial"/>
      <family val="2"/>
    </font>
    <font>
      <sz val="8"/>
      <name val="Arial"/>
      <family val="2"/>
    </font>
    <font>
      <b/>
      <sz val="11"/>
      <color indexed="10"/>
      <name val="Calibri"/>
      <family val="2"/>
    </font>
    <font>
      <b/>
      <sz val="9"/>
      <color indexed="10"/>
      <name val="Arial"/>
      <family val="2"/>
    </font>
    <font>
      <b/>
      <sz val="11"/>
      <color rgb="FF3F3F3F"/>
      <name val="Calibri"/>
      <family val="2"/>
      <scheme val="minor"/>
    </font>
    <font>
      <b/>
      <sz val="11"/>
      <color rgb="FFFF0000"/>
      <name val="Arial"/>
      <family val="2"/>
    </font>
    <font>
      <b/>
      <u/>
      <sz val="12"/>
      <color rgb="FFFF0000"/>
      <name val="Arial"/>
      <family val="2"/>
    </font>
    <font>
      <sz val="12"/>
      <color rgb="FFFF0000"/>
      <name val="Arial"/>
      <family val="2"/>
    </font>
    <font>
      <u/>
      <sz val="10"/>
      <color rgb="FF0070C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rgb="FFF2F2F2"/>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40" fillId="6" borderId="24" applyNumberFormat="0" applyAlignment="0" applyProtection="0"/>
  </cellStyleXfs>
  <cellXfs count="342">
    <xf numFmtId="0" fontId="0" fillId="0" borderId="0" xfId="0"/>
    <xf numFmtId="0" fontId="2" fillId="0" borderId="0" xfId="0" applyFont="1"/>
    <xf numFmtId="0" fontId="3" fillId="0" borderId="0" xfId="0" applyFont="1" applyAlignment="1">
      <alignment vertical="top" wrapText="1"/>
    </xf>
    <xf numFmtId="0" fontId="0" fillId="0" borderId="0" xfId="0" applyAlignment="1">
      <alignment vertical="top" wrapText="1"/>
    </xf>
    <xf numFmtId="0" fontId="7" fillId="0" borderId="0" xfId="0" applyFont="1" applyBorder="1" applyAlignment="1">
      <alignment vertical="top" wrapText="1"/>
    </xf>
    <xf numFmtId="0" fontId="0" fillId="2" borderId="0" xfId="0" applyFill="1" applyAlignment="1">
      <alignment vertical="top" wrapText="1"/>
    </xf>
    <xf numFmtId="0" fontId="7" fillId="2" borderId="0" xfId="0" applyFont="1" applyFill="1" applyBorder="1" applyAlignment="1">
      <alignment vertical="top" wrapText="1"/>
    </xf>
    <xf numFmtId="0" fontId="8" fillId="2" borderId="0" xfId="0" applyFont="1" applyFill="1"/>
    <xf numFmtId="0" fontId="0" fillId="0" borderId="0" xfId="0" applyAlignment="1">
      <alignment vertical="top"/>
    </xf>
    <xf numFmtId="0" fontId="0" fillId="2" borderId="0" xfId="0" applyFill="1" applyAlignment="1">
      <alignment horizontal="left" vertical="top" wrapText="1"/>
    </xf>
    <xf numFmtId="0" fontId="3" fillId="0" borderId="0" xfId="0" applyFont="1" applyAlignment="1">
      <alignment horizontal="center" vertical="top" wrapText="1"/>
    </xf>
    <xf numFmtId="0" fontId="0" fillId="2" borderId="0" xfId="0" applyFill="1" applyAlignment="1">
      <alignment horizontal="center" vertical="top" wrapText="1"/>
    </xf>
    <xf numFmtId="0" fontId="0" fillId="0" borderId="0" xfId="0" applyAlignment="1">
      <alignment horizontal="center" vertical="top" wrapText="1"/>
    </xf>
    <xf numFmtId="0" fontId="5" fillId="0" borderId="0" xfId="0" applyFont="1"/>
    <xf numFmtId="0" fontId="11" fillId="0" borderId="0" xfId="0" applyFont="1" applyBorder="1" applyAlignment="1">
      <alignment vertical="top" wrapText="1"/>
    </xf>
    <xf numFmtId="0" fontId="4" fillId="2" borderId="0" xfId="0" applyFont="1" applyFill="1" applyBorder="1" applyAlignment="1">
      <alignment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 fillId="0" borderId="1" xfId="0" applyFont="1" applyBorder="1" applyAlignment="1">
      <alignment horizontal="left" vertical="top" wrapText="1"/>
    </xf>
    <xf numFmtId="0" fontId="8" fillId="0" borderId="1" xfId="0" applyFont="1" applyBorder="1" applyAlignment="1">
      <alignment horizontal="left" vertical="top" wrapText="1"/>
    </xf>
    <xf numFmtId="0" fontId="12" fillId="0" borderId="0" xfId="0" applyFont="1" applyAlignment="1"/>
    <xf numFmtId="0" fontId="5" fillId="0" borderId="1" xfId="0" applyFont="1" applyBorder="1"/>
    <xf numFmtId="0" fontId="12" fillId="0" borderId="1" xfId="0" applyFont="1" applyBorder="1" applyAlignment="1">
      <alignment horizont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12" fillId="0" borderId="1" xfId="0" applyFont="1" applyBorder="1"/>
    <xf numFmtId="1" fontId="12" fillId="0" borderId="1" xfId="0" applyNumberFormat="1" applyFont="1" applyBorder="1" applyAlignment="1">
      <alignment horizontal="center"/>
    </xf>
    <xf numFmtId="10" fontId="12" fillId="0" borderId="1" xfId="0" applyNumberFormat="1" applyFont="1" applyBorder="1" applyAlignment="1">
      <alignment horizontal="center"/>
    </xf>
    <xf numFmtId="0" fontId="12" fillId="0" borderId="0" xfId="0" applyFont="1"/>
    <xf numFmtId="0" fontId="18" fillId="0" borderId="0" xfId="0" applyFont="1" applyAlignment="1">
      <alignment vertical="top"/>
    </xf>
    <xf numFmtId="0" fontId="5" fillId="0" borderId="0" xfId="0" applyFont="1" applyAlignment="1">
      <alignment vertical="top"/>
    </xf>
    <xf numFmtId="0" fontId="12" fillId="0" borderId="0" xfId="0" applyFont="1" applyAlignment="1">
      <alignment vertical="top"/>
    </xf>
    <xf numFmtId="0" fontId="19" fillId="0" borderId="0" xfId="0" applyFont="1" applyAlignment="1">
      <alignment vertical="top"/>
    </xf>
    <xf numFmtId="0" fontId="22" fillId="0" borderId="0" xfId="0" applyFont="1" applyAlignment="1">
      <alignment vertical="top"/>
    </xf>
    <xf numFmtId="0" fontId="19" fillId="0" borderId="0" xfId="0" applyFont="1" applyAlignment="1">
      <alignment horizontal="left" vertical="top"/>
    </xf>
    <xf numFmtId="0" fontId="5" fillId="0" borderId="0" xfId="0" applyFont="1" applyAlignment="1">
      <alignment horizontal="left" vertical="top"/>
    </xf>
    <xf numFmtId="0" fontId="1" fillId="0" borderId="1" xfId="0" applyFont="1" applyBorder="1" applyAlignment="1">
      <alignment vertical="top" wrapText="1"/>
    </xf>
    <xf numFmtId="0" fontId="1" fillId="0" borderId="0" xfId="0" applyFont="1" applyAlignment="1">
      <alignment vertical="top" wrapText="1"/>
    </xf>
    <xf numFmtId="0" fontId="4" fillId="0" borderId="1" xfId="0" applyFont="1" applyBorder="1" applyAlignment="1">
      <alignment horizontal="center" vertical="top" wrapText="1"/>
    </xf>
    <xf numFmtId="0" fontId="12" fillId="0" borderId="0" xfId="0" applyFont="1" applyAlignment="1">
      <alignment horizontal="left" vertical="top"/>
    </xf>
    <xf numFmtId="2" fontId="8" fillId="0" borderId="1" xfId="0" applyNumberFormat="1" applyFont="1" applyBorder="1" applyAlignment="1">
      <alignment horizontal="left" vertical="top" wrapText="1"/>
    </xf>
    <xf numFmtId="0" fontId="2" fillId="0" borderId="0" xfId="0" applyFont="1" applyBorder="1" applyAlignment="1">
      <alignment vertical="top" wrapText="1"/>
    </xf>
    <xf numFmtId="0" fontId="2" fillId="0" borderId="0" xfId="0" applyFont="1" applyAlignment="1">
      <alignment horizontal="lef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4" fillId="0" borderId="0" xfId="0" applyFont="1" applyAlignment="1">
      <alignment vertical="top" wrapText="1"/>
    </xf>
    <xf numFmtId="2" fontId="0" fillId="0" borderId="4" xfId="0" applyNumberFormat="1" applyBorder="1" applyAlignment="1">
      <alignment horizontal="left" vertical="top" wrapText="1"/>
    </xf>
    <xf numFmtId="0" fontId="8" fillId="0" borderId="5" xfId="0" applyFont="1" applyBorder="1" applyAlignment="1">
      <alignment vertical="top" wrapText="1"/>
    </xf>
    <xf numFmtId="0" fontId="4" fillId="0" borderId="1" xfId="0" applyFont="1" applyBorder="1" applyAlignment="1">
      <alignment horizontal="center" vertical="top"/>
    </xf>
    <xf numFmtId="0" fontId="2" fillId="0" borderId="6" xfId="0" applyFont="1" applyBorder="1" applyAlignment="1">
      <alignment vertical="top" wrapText="1"/>
    </xf>
    <xf numFmtId="2" fontId="8" fillId="0" borderId="4" xfId="0" applyNumberFormat="1" applyFont="1" applyBorder="1" applyAlignment="1">
      <alignment horizontal="left" vertical="top" wrapText="1"/>
    </xf>
    <xf numFmtId="0" fontId="2" fillId="0" borderId="0" xfId="0" applyFont="1" applyAlignment="1">
      <alignment vertical="top" wrapText="1"/>
    </xf>
    <xf numFmtId="0" fontId="1" fillId="0" borderId="1" xfId="0" applyFont="1" applyBorder="1" applyAlignment="1">
      <alignment horizontal="center" vertical="top"/>
    </xf>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8" fillId="2" borderId="6" xfId="0" applyFont="1" applyFill="1" applyBorder="1" applyAlignment="1">
      <alignment horizontal="left" vertical="top" wrapText="1"/>
    </xf>
    <xf numFmtId="0" fontId="0" fillId="2" borderId="6" xfId="0" applyFill="1" applyBorder="1" applyAlignment="1">
      <alignment horizontal="center"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8" fillId="2" borderId="0" xfId="0" applyFont="1" applyFill="1" applyBorder="1" applyAlignment="1">
      <alignment horizontal="left" vertical="top" wrapText="1"/>
    </xf>
    <xf numFmtId="0" fontId="8" fillId="0" borderId="0" xfId="0" applyFont="1" applyAlignment="1">
      <alignment wrapText="1"/>
    </xf>
    <xf numFmtId="164" fontId="8" fillId="0" borderId="4" xfId="0" applyNumberFormat="1" applyFont="1" applyBorder="1" applyAlignment="1">
      <alignment horizontal="left" vertical="top" wrapText="1"/>
    </xf>
    <xf numFmtId="164" fontId="8" fillId="0" borderId="1" xfId="0" applyNumberFormat="1" applyFont="1" applyBorder="1" applyAlignment="1">
      <alignment horizontal="left" vertical="top" wrapText="1"/>
    </xf>
    <xf numFmtId="0" fontId="3" fillId="0" borderId="5" xfId="0" applyFont="1" applyBorder="1" applyAlignment="1">
      <alignment horizontal="left" vertical="top" wrapText="1"/>
    </xf>
    <xf numFmtId="0" fontId="22" fillId="0" borderId="0" xfId="0" applyFont="1" applyAlignment="1">
      <alignment vertical="top" wrapText="1"/>
    </xf>
    <xf numFmtId="0" fontId="5" fillId="0" borderId="0" xfId="0" applyFont="1" applyFill="1"/>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Protection="1">
      <protection locked="0"/>
    </xf>
    <xf numFmtId="0" fontId="17" fillId="0" borderId="0" xfId="0" applyFont="1" applyAlignment="1" applyProtection="1">
      <alignment horizontal="left"/>
      <protection locked="0"/>
    </xf>
    <xf numFmtId="0" fontId="15" fillId="0" borderId="0" xfId="0" applyFont="1" applyAlignment="1" applyProtection="1">
      <alignment horizontal="left"/>
      <protection locked="0"/>
    </xf>
    <xf numFmtId="0" fontId="5" fillId="0" borderId="0" xfId="0" applyFont="1" applyProtection="1">
      <protection locked="0"/>
    </xf>
    <xf numFmtId="0" fontId="14" fillId="0" borderId="0" xfId="0" applyFont="1" applyAlignment="1" applyProtection="1">
      <alignment horizontal="right"/>
      <protection locked="0"/>
    </xf>
    <xf numFmtId="0" fontId="5" fillId="0" borderId="0" xfId="0" applyFont="1" applyAlignment="1" applyProtection="1">
      <alignment horizontal="right"/>
      <protection locked="0"/>
    </xf>
    <xf numFmtId="0" fontId="0" fillId="0" borderId="0" xfId="0" applyAlignment="1" applyProtection="1"/>
    <xf numFmtId="0" fontId="14" fillId="0" borderId="0" xfId="0" applyFont="1" applyAlignment="1" applyProtection="1">
      <alignment horizontal="center"/>
    </xf>
    <xf numFmtId="0" fontId="0" fillId="0" borderId="0" xfId="0" applyProtection="1"/>
    <xf numFmtId="0" fontId="14" fillId="0" borderId="1" xfId="0" applyFont="1" applyBorder="1" applyAlignment="1" applyProtection="1">
      <alignment horizontal="left"/>
    </xf>
    <xf numFmtId="0" fontId="12" fillId="0" borderId="0" xfId="0" applyFont="1" applyAlignment="1" applyProtection="1">
      <alignment horizontal="left"/>
    </xf>
    <xf numFmtId="0" fontId="14" fillId="0" borderId="1" xfId="0" applyFont="1" applyBorder="1" applyAlignment="1" applyProtection="1">
      <alignment horizontal="left" wrapText="1"/>
    </xf>
    <xf numFmtId="0" fontId="0" fillId="0" borderId="1" xfId="0"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8" fillId="0" borderId="1" xfId="0" applyFont="1" applyBorder="1" applyAlignment="1" applyProtection="1">
      <alignment horizontal="center" vertical="top" wrapText="1"/>
      <protection locked="0"/>
    </xf>
    <xf numFmtId="0" fontId="8" fillId="0" borderId="1" xfId="0" applyFont="1" applyBorder="1" applyAlignment="1" applyProtection="1">
      <alignment vertical="top" wrapText="1"/>
      <protection locked="0"/>
    </xf>
    <xf numFmtId="0" fontId="1" fillId="0" borderId="1" xfId="0" applyFont="1" applyBorder="1" applyAlignment="1" applyProtection="1">
      <alignment horizontal="center" vertical="top" wrapText="1"/>
      <protection locked="0"/>
    </xf>
    <xf numFmtId="0" fontId="11" fillId="0" borderId="1" xfId="0" applyFont="1" applyBorder="1" applyAlignment="1" applyProtection="1">
      <alignment horizontal="center" vertical="top" wrapText="1"/>
      <protection locked="0"/>
    </xf>
    <xf numFmtId="0" fontId="11" fillId="0" borderId="1" xfId="0" applyFont="1" applyBorder="1" applyAlignment="1" applyProtection="1">
      <alignment vertical="top" wrapText="1"/>
      <protection locked="0"/>
    </xf>
    <xf numFmtId="0" fontId="2" fillId="0" borderId="0" xfId="0" applyFont="1" applyAlignment="1" applyProtection="1">
      <alignment horizontal="left" vertical="top"/>
    </xf>
    <xf numFmtId="0" fontId="0" fillId="0" borderId="0" xfId="0" applyAlignment="1" applyProtection="1">
      <alignment vertical="top"/>
    </xf>
    <xf numFmtId="0" fontId="3" fillId="0" borderId="0" xfId="0" applyFont="1" applyAlignment="1" applyProtection="1">
      <alignment horizontal="center" vertical="top" wrapText="1"/>
    </xf>
    <xf numFmtId="0" fontId="3" fillId="0" borderId="0" xfId="0" applyFont="1" applyAlignment="1" applyProtection="1">
      <alignment vertical="top" wrapText="1"/>
    </xf>
    <xf numFmtId="0" fontId="0" fillId="0" borderId="0" xfId="0" applyAlignment="1" applyProtection="1">
      <alignment vertical="top" wrapText="1"/>
    </xf>
    <xf numFmtId="0" fontId="3" fillId="0" borderId="0" xfId="0" applyFont="1" applyAlignment="1" applyProtection="1">
      <alignment horizontal="left" vertical="top" wrapText="1"/>
    </xf>
    <xf numFmtId="0" fontId="6" fillId="0" borderId="0" xfId="0" applyFont="1" applyBorder="1" applyAlignment="1" applyProtection="1">
      <alignment vertical="top" wrapText="1"/>
    </xf>
    <xf numFmtId="0" fontId="0" fillId="0" borderId="1" xfId="0" applyBorder="1" applyAlignment="1" applyProtection="1">
      <alignment horizontal="left" vertical="top" wrapText="1"/>
    </xf>
    <xf numFmtId="0" fontId="7" fillId="0" borderId="1" xfId="0" applyFont="1" applyBorder="1" applyAlignment="1" applyProtection="1">
      <alignment vertical="top" wrapText="1"/>
    </xf>
    <xf numFmtId="0" fontId="0" fillId="0" borderId="1" xfId="0" applyBorder="1" applyAlignment="1" applyProtection="1">
      <alignment horizontal="center" vertical="top" wrapText="1"/>
    </xf>
    <xf numFmtId="0" fontId="0" fillId="0" borderId="1" xfId="0" applyBorder="1" applyAlignment="1" applyProtection="1">
      <alignment vertical="top" wrapText="1"/>
    </xf>
    <xf numFmtId="0" fontId="8" fillId="0" borderId="1" xfId="0" applyFont="1" applyBorder="1" applyAlignment="1" applyProtection="1">
      <alignment horizontal="center" vertical="top" wrapText="1"/>
    </xf>
    <xf numFmtId="0" fontId="4" fillId="0" borderId="1" xfId="0" applyFont="1" applyBorder="1" applyAlignment="1" applyProtection="1">
      <alignment horizontal="center" vertical="top"/>
    </xf>
    <xf numFmtId="2" fontId="0" fillId="0" borderId="1" xfId="0" applyNumberFormat="1" applyBorder="1" applyAlignment="1" applyProtection="1">
      <alignment horizontal="left" vertical="top" wrapText="1"/>
    </xf>
    <xf numFmtId="0" fontId="8" fillId="0" borderId="1" xfId="0" applyFont="1" applyBorder="1" applyAlignment="1" applyProtection="1">
      <alignment vertical="top" wrapText="1"/>
    </xf>
    <xf numFmtId="0" fontId="1" fillId="0" borderId="1" xfId="0" applyFont="1" applyBorder="1" applyAlignment="1" applyProtection="1">
      <alignment horizontal="center" vertical="top" wrapText="1"/>
    </xf>
    <xf numFmtId="0" fontId="0" fillId="2" borderId="0" xfId="0" applyFill="1" applyAlignment="1" applyProtection="1">
      <alignment horizontal="left" vertical="top" wrapText="1"/>
    </xf>
    <xf numFmtId="0" fontId="8" fillId="2" borderId="0" xfId="0" applyFont="1" applyFill="1" applyProtection="1"/>
    <xf numFmtId="0" fontId="0" fillId="2" borderId="0" xfId="0" applyFill="1" applyAlignment="1" applyProtection="1">
      <alignment horizontal="center" vertical="top" wrapText="1"/>
    </xf>
    <xf numFmtId="0" fontId="0" fillId="2" borderId="0" xfId="0" applyFill="1" applyAlignment="1" applyProtection="1">
      <alignment vertical="top" wrapText="1"/>
    </xf>
    <xf numFmtId="0" fontId="8" fillId="0" borderId="1" xfId="0" applyFont="1" applyBorder="1" applyAlignment="1" applyProtection="1">
      <alignment wrapText="1"/>
    </xf>
    <xf numFmtId="0" fontId="3" fillId="0" borderId="1" xfId="0" applyFont="1" applyBorder="1" applyAlignment="1" applyProtection="1">
      <alignment horizontal="left" vertical="top" wrapText="1"/>
    </xf>
    <xf numFmtId="0" fontId="3" fillId="0" borderId="1" xfId="0" applyFont="1" applyBorder="1" applyAlignment="1" applyProtection="1">
      <alignment wrapText="1"/>
    </xf>
    <xf numFmtId="0" fontId="7" fillId="0" borderId="1" xfId="0" applyFont="1" applyBorder="1" applyAlignment="1" applyProtection="1">
      <alignment horizontal="left" vertical="top" wrapText="1"/>
    </xf>
    <xf numFmtId="0" fontId="3" fillId="0" borderId="1" xfId="0" applyFont="1" applyBorder="1" applyAlignment="1" applyProtection="1">
      <alignment vertical="top" wrapText="1"/>
    </xf>
    <xf numFmtId="0" fontId="7" fillId="2" borderId="0" xfId="0" applyFont="1" applyFill="1" applyBorder="1" applyAlignment="1" applyProtection="1">
      <alignment vertical="top" wrapText="1"/>
    </xf>
    <xf numFmtId="0" fontId="3" fillId="0" borderId="0" xfId="0" applyFont="1" applyBorder="1" applyAlignment="1" applyProtection="1">
      <alignment vertical="top" wrapText="1"/>
    </xf>
    <xf numFmtId="0" fontId="0" fillId="0" borderId="0" xfId="0" applyAlignment="1" applyProtection="1">
      <alignment horizontal="center" vertical="top" wrapText="1"/>
    </xf>
    <xf numFmtId="0" fontId="8" fillId="2" borderId="0" xfId="0" applyFont="1" applyFill="1" applyAlignment="1" applyProtection="1">
      <alignment vertical="top" wrapText="1"/>
    </xf>
    <xf numFmtId="0" fontId="1" fillId="0" borderId="1" xfId="0" applyFont="1" applyBorder="1" applyAlignment="1" applyProtection="1">
      <alignment horizontal="left" vertical="top" wrapText="1"/>
    </xf>
    <xf numFmtId="0" fontId="11" fillId="0" borderId="1" xfId="0" applyFont="1" applyBorder="1" applyAlignment="1" applyProtection="1">
      <alignment horizontal="center" vertical="top" wrapText="1"/>
    </xf>
    <xf numFmtId="0" fontId="11" fillId="0" borderId="0" xfId="0" applyFont="1" applyBorder="1" applyAlignment="1" applyProtection="1">
      <alignment vertical="top" wrapText="1"/>
    </xf>
    <xf numFmtId="0" fontId="11" fillId="0" borderId="1" xfId="0" applyFont="1" applyBorder="1" applyAlignment="1" applyProtection="1">
      <alignment horizontal="left" vertical="top" wrapText="1"/>
    </xf>
    <xf numFmtId="2" fontId="11" fillId="0" borderId="1" xfId="0" applyNumberFormat="1" applyFont="1" applyBorder="1" applyAlignment="1" applyProtection="1">
      <alignment horizontal="left" vertical="top" wrapText="1"/>
    </xf>
    <xf numFmtId="0" fontId="4" fillId="2" borderId="0" xfId="0" applyFont="1" applyFill="1" applyBorder="1" applyAlignment="1" applyProtection="1">
      <alignment vertical="top" wrapText="1"/>
    </xf>
    <xf numFmtId="0" fontId="8" fillId="0" borderId="1" xfId="0" applyFont="1" applyBorder="1" applyAlignment="1" applyProtection="1">
      <alignment horizontal="left" vertical="top" wrapText="1"/>
    </xf>
    <xf numFmtId="0" fontId="0" fillId="0" borderId="0" xfId="0" applyAlignment="1" applyProtection="1">
      <alignment horizontal="left" vertical="top" wrapText="1"/>
    </xf>
    <xf numFmtId="0" fontId="7" fillId="0" borderId="0" xfId="0" applyFont="1" applyBorder="1" applyAlignment="1" applyProtection="1">
      <alignment vertical="top" wrapText="1"/>
    </xf>
    <xf numFmtId="0" fontId="1" fillId="0" borderId="1"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3" xfId="0" applyFon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0" fillId="0" borderId="0" xfId="0" applyBorder="1" applyAlignment="1" applyProtection="1">
      <protection locked="0"/>
    </xf>
    <xf numFmtId="0" fontId="5" fillId="0" borderId="0" xfId="0" applyFont="1" applyBorder="1" applyAlignment="1" applyProtection="1">
      <protection locked="0"/>
    </xf>
    <xf numFmtId="0" fontId="12" fillId="0" borderId="0" xfId="0" applyFont="1" applyAlignment="1" applyProtection="1">
      <protection locked="0"/>
    </xf>
    <xf numFmtId="0" fontId="6" fillId="0" borderId="1" xfId="0" applyFont="1" applyBorder="1" applyAlignment="1" applyProtection="1">
      <alignment horizontal="left" vertical="top" wrapText="1"/>
      <protection locked="0"/>
    </xf>
    <xf numFmtId="0" fontId="6" fillId="0" borderId="1"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18" fillId="0" borderId="0" xfId="0" applyFont="1"/>
    <xf numFmtId="0" fontId="18" fillId="0" borderId="0" xfId="0" applyFont="1" applyAlignment="1">
      <alignment horizontal="left"/>
    </xf>
    <xf numFmtId="0" fontId="18" fillId="0" borderId="0" xfId="0" applyFont="1" applyAlignment="1"/>
    <xf numFmtId="0" fontId="0" fillId="0" borderId="0" xfId="0" applyAlignment="1"/>
    <xf numFmtId="0" fontId="18" fillId="0" borderId="0" xfId="0" applyNumberFormat="1" applyFont="1" applyAlignment="1">
      <alignment horizontal="left"/>
    </xf>
    <xf numFmtId="0" fontId="18" fillId="0" borderId="0" xfId="0" applyNumberFormat="1" applyFont="1" applyAlignment="1"/>
    <xf numFmtId="0" fontId="18" fillId="0" borderId="0" xfId="0" applyNumberFormat="1" applyFont="1"/>
    <xf numFmtId="0" fontId="0" fillId="2" borderId="6" xfId="0" applyFill="1" applyBorder="1"/>
    <xf numFmtId="0" fontId="0" fillId="2" borderId="7" xfId="0" applyFill="1" applyBorder="1"/>
    <xf numFmtId="0" fontId="18" fillId="2" borderId="8" xfId="0" applyFont="1" applyFill="1" applyBorder="1" applyAlignment="1">
      <alignment horizontal="left"/>
    </xf>
    <xf numFmtId="0" fontId="18" fillId="2" borderId="6" xfId="0" applyFont="1" applyFill="1" applyBorder="1"/>
    <xf numFmtId="0" fontId="0" fillId="0" borderId="0" xfId="0" applyFill="1" applyBorder="1"/>
    <xf numFmtId="0" fontId="0" fillId="0" borderId="0" xfId="0" applyFill="1" applyBorder="1" applyAlignment="1">
      <alignment wrapText="1"/>
    </xf>
    <xf numFmtId="0" fontId="12" fillId="0" borderId="0" xfId="0" applyFont="1" applyAlignment="1">
      <alignment horizontal="left"/>
    </xf>
    <xf numFmtId="0" fontId="0" fillId="0" borderId="0" xfId="0" applyAlignment="1">
      <alignment horizontal="left" vertical="top"/>
    </xf>
    <xf numFmtId="0" fontId="13" fillId="0" borderId="0" xfId="0" applyFont="1" applyAlignment="1">
      <alignment horizontal="left"/>
    </xf>
    <xf numFmtId="0" fontId="18" fillId="2" borderId="0" xfId="0" applyFont="1" applyFill="1" applyAlignment="1">
      <alignment horizontal="left"/>
    </xf>
    <xf numFmtId="0" fontId="18" fillId="2" borderId="0" xfId="0" applyFont="1" applyFill="1"/>
    <xf numFmtId="0" fontId="0" fillId="2" borderId="0" xfId="0" applyFill="1"/>
    <xf numFmtId="0" fontId="0" fillId="0" borderId="0" xfId="0" applyAlignment="1">
      <alignment horizontal="fill" vertical="top" wrapText="1"/>
    </xf>
    <xf numFmtId="0" fontId="0" fillId="0" borderId="0" xfId="0" applyBorder="1" applyAlignment="1" applyProtection="1">
      <alignment horizontal="left" vertical="top" wrapText="1"/>
    </xf>
    <xf numFmtId="0" fontId="8" fillId="0" borderId="0" xfId="0" applyFont="1" applyBorder="1" applyAlignment="1" applyProtection="1">
      <alignment vertical="top" wrapText="1"/>
    </xf>
    <xf numFmtId="0" fontId="0" fillId="0" borderId="0" xfId="0"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0" fillId="0" borderId="0" xfId="0" applyBorder="1" applyAlignment="1" applyProtection="1">
      <alignment horizontal="center" vertical="top" wrapText="1"/>
    </xf>
    <xf numFmtId="0" fontId="0" fillId="0" borderId="0" xfId="0" applyBorder="1" applyAlignment="1" applyProtection="1">
      <alignment vertical="top" wrapText="1"/>
    </xf>
    <xf numFmtId="0" fontId="2" fillId="0" borderId="0" xfId="0" applyFont="1" applyAlignment="1" applyProtection="1">
      <alignment horizontal="left" vertical="top" wrapText="1"/>
    </xf>
    <xf numFmtId="0" fontId="2" fillId="0" borderId="0" xfId="0" applyFont="1" applyBorder="1" applyAlignment="1" applyProtection="1">
      <alignment vertical="top" wrapText="1"/>
    </xf>
    <xf numFmtId="0" fontId="4" fillId="0" borderId="0" xfId="0" applyFont="1" applyAlignment="1" applyProtection="1">
      <alignment horizontal="center" vertical="top" wrapText="1"/>
    </xf>
    <xf numFmtId="0" fontId="4" fillId="0" borderId="0" xfId="0" applyFont="1" applyAlignment="1" applyProtection="1">
      <alignment vertical="top" wrapText="1"/>
    </xf>
    <xf numFmtId="164" fontId="8" fillId="2" borderId="0" xfId="0" applyNumberFormat="1" applyFont="1" applyFill="1" applyBorder="1" applyAlignment="1">
      <alignment horizontal="left" vertical="top" wrapText="1"/>
    </xf>
    <xf numFmtId="0" fontId="8" fillId="2" borderId="0" xfId="0" applyFont="1" applyFill="1" applyBorder="1" applyAlignment="1" applyProtection="1">
      <alignment horizontal="center" vertical="top" wrapText="1"/>
      <protection locked="0"/>
    </xf>
    <xf numFmtId="0" fontId="8" fillId="2" borderId="0" xfId="0" applyFont="1" applyFill="1" applyBorder="1" applyAlignment="1" applyProtection="1">
      <alignment vertical="top" wrapText="1"/>
      <protection locked="0"/>
    </xf>
    <xf numFmtId="0" fontId="0" fillId="2" borderId="0" xfId="0" applyFill="1" applyBorder="1" applyAlignment="1">
      <alignment horizontal="center" vertical="top" wrapText="1"/>
    </xf>
    <xf numFmtId="0" fontId="0" fillId="2" borderId="0" xfId="0" applyFill="1" applyBorder="1" applyAlignment="1">
      <alignment vertical="top" wrapText="1"/>
    </xf>
    <xf numFmtId="0" fontId="33" fillId="0" borderId="0" xfId="0" applyFont="1" applyAlignment="1">
      <alignment vertical="top" wrapText="1"/>
    </xf>
    <xf numFmtId="0" fontId="34" fillId="0" borderId="0" xfId="0" applyFont="1" applyAlignment="1">
      <alignment vertical="top" wrapText="1"/>
    </xf>
    <xf numFmtId="0" fontId="1" fillId="2" borderId="0" xfId="0" applyFont="1" applyFill="1" applyBorder="1" applyAlignment="1">
      <alignment vertical="top" wrapText="1"/>
    </xf>
    <xf numFmtId="0" fontId="1" fillId="2" borderId="0" xfId="0" applyFont="1" applyFill="1" applyBorder="1" applyAlignment="1" applyProtection="1">
      <alignment horizontal="center" vertical="top" wrapText="1"/>
      <protection locked="0"/>
    </xf>
    <xf numFmtId="0" fontId="1" fillId="2" borderId="0" xfId="0" applyFont="1" applyFill="1" applyBorder="1" applyAlignment="1" applyProtection="1">
      <alignment vertical="top" wrapText="1"/>
      <protection locked="0"/>
    </xf>
    <xf numFmtId="0" fontId="1" fillId="2" borderId="0" xfId="0" applyFont="1" applyFill="1" applyBorder="1" applyAlignment="1">
      <alignment horizontal="center" vertical="top" wrapText="1"/>
    </xf>
    <xf numFmtId="0" fontId="1" fillId="0" borderId="9" xfId="0" applyFont="1" applyBorder="1" applyAlignment="1">
      <alignment vertical="top" wrapText="1"/>
    </xf>
    <xf numFmtId="0" fontId="29" fillId="0" borderId="1" xfId="0" applyFont="1" applyBorder="1" applyAlignment="1">
      <alignment horizontal="center" vertical="top" wrapText="1"/>
    </xf>
    <xf numFmtId="0" fontId="35" fillId="0" borderId="1" xfId="0" applyFont="1" applyBorder="1" applyAlignment="1">
      <alignment vertical="top" wrapText="1"/>
    </xf>
    <xf numFmtId="0" fontId="35" fillId="0" borderId="1" xfId="0" applyFont="1" applyBorder="1" applyAlignment="1" applyProtection="1">
      <alignment vertical="top" wrapText="1"/>
      <protection locked="0"/>
    </xf>
    <xf numFmtId="0" fontId="35" fillId="0" borderId="1" xfId="0" applyFont="1" applyBorder="1" applyAlignment="1">
      <alignment horizontal="center" vertical="top" wrapText="1"/>
    </xf>
    <xf numFmtId="2" fontId="35" fillId="0" borderId="1" xfId="0" applyNumberFormat="1" applyFont="1" applyBorder="1" applyAlignment="1">
      <alignment horizontal="left" vertical="top" wrapText="1"/>
    </xf>
    <xf numFmtId="0" fontId="35" fillId="0" borderId="9" xfId="0" applyFont="1" applyBorder="1" applyAlignment="1">
      <alignment vertical="top" wrapText="1"/>
    </xf>
    <xf numFmtId="2" fontId="1" fillId="0" borderId="4" xfId="0" applyNumberFormat="1" applyFont="1" applyBorder="1" applyAlignment="1">
      <alignment horizontal="left" vertical="top" wrapText="1"/>
    </xf>
    <xf numFmtId="2" fontId="1" fillId="0" borderId="1" xfId="0" applyNumberFormat="1" applyFont="1" applyBorder="1" applyAlignment="1">
      <alignment horizontal="left" vertical="top" wrapText="1"/>
    </xf>
    <xf numFmtId="2" fontId="35" fillId="0" borderId="4" xfId="0" applyNumberFormat="1" applyFont="1" applyBorder="1" applyAlignment="1">
      <alignment horizontal="left" vertical="top" wrapText="1"/>
    </xf>
    <xf numFmtId="164" fontId="0" fillId="0" borderId="4" xfId="0" applyNumberFormat="1" applyBorder="1" applyAlignment="1">
      <alignment horizontal="left" vertical="top" wrapText="1"/>
    </xf>
    <xf numFmtId="0" fontId="35" fillId="0" borderId="0" xfId="0" applyFont="1" applyAlignment="1">
      <alignment vertical="top" wrapText="1"/>
    </xf>
    <xf numFmtId="0" fontId="0" fillId="0" borderId="0" xfId="0" applyBorder="1" applyAlignment="1">
      <alignment vertical="top" wrapText="1"/>
    </xf>
    <xf numFmtId="164" fontId="11" fillId="0" borderId="1" xfId="0" applyNumberFormat="1" applyFont="1" applyBorder="1" applyAlignment="1" applyProtection="1">
      <alignment horizontal="left" vertical="top" wrapText="1"/>
    </xf>
    <xf numFmtId="0" fontId="12" fillId="0" borderId="10" xfId="0" applyFont="1" applyBorder="1" applyAlignment="1">
      <alignment horizontal="center"/>
    </xf>
    <xf numFmtId="0" fontId="12" fillId="0" borderId="0"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1" fontId="5" fillId="0" borderId="10" xfId="0" applyNumberFormat="1" applyFont="1" applyBorder="1" applyAlignment="1">
      <alignment horizontal="center"/>
    </xf>
    <xf numFmtId="1" fontId="5" fillId="0" borderId="0" xfId="0" applyNumberFormat="1" applyFont="1" applyBorder="1" applyAlignment="1">
      <alignment horizontal="center"/>
    </xf>
    <xf numFmtId="10" fontId="12" fillId="0" borderId="10" xfId="0" applyNumberFormat="1" applyFont="1" applyBorder="1" applyAlignment="1">
      <alignment horizontal="center"/>
    </xf>
    <xf numFmtId="10" fontId="12" fillId="0" borderId="0" xfId="0" applyNumberFormat="1" applyFont="1" applyBorder="1" applyAlignment="1">
      <alignment horizontal="center"/>
    </xf>
    <xf numFmtId="0" fontId="35" fillId="0" borderId="1" xfId="0" applyFont="1" applyBorder="1" applyAlignment="1" applyProtection="1">
      <alignment horizontal="center" vertical="top" wrapText="1"/>
      <protection locked="0"/>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33" fillId="0" borderId="10" xfId="0" applyFont="1" applyBorder="1" applyAlignment="1">
      <alignment vertical="top" wrapText="1"/>
    </xf>
    <xf numFmtId="164" fontId="2" fillId="0" borderId="0" xfId="0" applyNumberFormat="1" applyFont="1" applyAlignment="1">
      <alignment vertical="top"/>
    </xf>
    <xf numFmtId="164" fontId="2" fillId="0" borderId="4" xfId="0" applyNumberFormat="1" applyFont="1" applyBorder="1" applyAlignment="1">
      <alignment horizontal="left" vertical="top" wrapText="1"/>
    </xf>
    <xf numFmtId="164" fontId="1" fillId="0" borderId="1" xfId="0" applyNumberFormat="1" applyFont="1" applyBorder="1" applyAlignment="1">
      <alignment horizontal="left" vertical="top" wrapText="1"/>
    </xf>
    <xf numFmtId="164" fontId="1" fillId="0" borderId="4" xfId="0" applyNumberFormat="1" applyFont="1" applyBorder="1" applyAlignment="1">
      <alignment horizontal="left" vertical="top" wrapText="1"/>
    </xf>
    <xf numFmtId="164" fontId="0" fillId="2" borderId="0" xfId="0" applyNumberFormat="1" applyFill="1" applyAlignment="1">
      <alignment vertical="top" wrapText="1"/>
    </xf>
    <xf numFmtId="164" fontId="2" fillId="0" borderId="0" xfId="0" applyNumberFormat="1" applyFont="1" applyAlignment="1">
      <alignment horizontal="left" vertical="top" wrapText="1"/>
    </xf>
    <xf numFmtId="164" fontId="1" fillId="2" borderId="0" xfId="0" applyNumberFormat="1" applyFont="1" applyFill="1" applyBorder="1" applyAlignment="1">
      <alignment horizontal="left" vertical="top" wrapText="1"/>
    </xf>
    <xf numFmtId="164" fontId="3" fillId="0" borderId="0" xfId="0" applyNumberFormat="1" applyFont="1" applyAlignment="1">
      <alignment horizontal="left" vertical="top" wrapText="1"/>
    </xf>
    <xf numFmtId="164" fontId="0" fillId="2" borderId="0" xfId="0" applyNumberFormat="1" applyFill="1" applyAlignment="1">
      <alignment horizontal="left" vertical="top" wrapText="1"/>
    </xf>
    <xf numFmtId="164" fontId="0" fillId="2" borderId="8" xfId="0" applyNumberFormat="1" applyFill="1" applyBorder="1" applyAlignment="1">
      <alignment horizontal="left" vertical="top" wrapText="1"/>
    </xf>
    <xf numFmtId="164" fontId="2" fillId="0" borderId="11" xfId="0" applyNumberFormat="1" applyFont="1" applyBorder="1" applyAlignment="1">
      <alignment horizontal="left" vertical="top" wrapText="1"/>
    </xf>
    <xf numFmtId="164" fontId="0" fillId="2" borderId="0" xfId="0" applyNumberFormat="1" applyFill="1" applyBorder="1" applyAlignment="1">
      <alignment horizontal="left" vertical="top" wrapText="1"/>
    </xf>
    <xf numFmtId="164" fontId="0" fillId="0" borderId="0" xfId="0" applyNumberFormat="1" applyAlignment="1">
      <alignment vertical="top" wrapText="1"/>
    </xf>
    <xf numFmtId="0" fontId="25" fillId="0" borderId="0" xfId="0" applyFont="1" applyAlignment="1" applyProtection="1">
      <alignment horizontal="center" vertical="top"/>
    </xf>
    <xf numFmtId="0" fontId="26" fillId="0" borderId="0" xfId="0" applyFont="1" applyAlignment="1" applyProtection="1">
      <alignment horizontal="center" vertical="top"/>
    </xf>
    <xf numFmtId="0" fontId="0" fillId="0" borderId="1" xfId="0" applyFont="1" applyBorder="1" applyAlignment="1" applyProtection="1">
      <alignment vertical="top" wrapText="1"/>
      <protection locked="0"/>
    </xf>
    <xf numFmtId="0" fontId="0" fillId="0" borderId="3" xfId="0" applyFont="1" applyBorder="1" applyAlignment="1" applyProtection="1">
      <alignment vertical="top" wrapText="1"/>
      <protection locked="0"/>
    </xf>
    <xf numFmtId="0" fontId="0" fillId="0" borderId="1" xfId="0" applyFont="1" applyBorder="1" applyAlignment="1" applyProtection="1">
      <alignment horizontal="center" vertical="top" wrapText="1"/>
      <protection locked="0"/>
    </xf>
    <xf numFmtId="0" fontId="37" fillId="0" borderId="0" xfId="0" applyFont="1"/>
    <xf numFmtId="0" fontId="8" fillId="0" borderId="1" xfId="0" applyFont="1" applyBorder="1" applyAlignment="1" applyProtection="1">
      <alignment vertical="top"/>
      <protection locked="0"/>
    </xf>
    <xf numFmtId="0" fontId="0" fillId="0" borderId="1" xfId="0" applyFont="1" applyBorder="1" applyAlignment="1" applyProtection="1">
      <alignment vertical="top" wrapText="1"/>
    </xf>
    <xf numFmtId="0" fontId="0" fillId="0" borderId="1" xfId="0" applyFont="1" applyBorder="1" applyAlignment="1" applyProtection="1">
      <alignment horizontal="left" vertical="top" wrapText="1"/>
    </xf>
    <xf numFmtId="0" fontId="0" fillId="0" borderId="9" xfId="0" applyBorder="1" applyAlignment="1" applyProtection="1">
      <alignment horizontal="left" vertical="top" wrapText="1"/>
    </xf>
    <xf numFmtId="0" fontId="8" fillId="0" borderId="9" xfId="0" applyFont="1" applyBorder="1" applyAlignment="1" applyProtection="1">
      <alignment vertical="top" wrapText="1"/>
    </xf>
    <xf numFmtId="0" fontId="0" fillId="0" borderId="9" xfId="0" applyBorder="1" applyAlignment="1" applyProtection="1">
      <alignment horizontal="center" vertical="top" wrapText="1"/>
      <protection locked="0"/>
    </xf>
    <xf numFmtId="0" fontId="0" fillId="0" borderId="9" xfId="0" applyBorder="1" applyAlignment="1" applyProtection="1">
      <alignment vertical="top" wrapText="1"/>
      <protection locked="0"/>
    </xf>
    <xf numFmtId="0" fontId="0" fillId="0" borderId="9" xfId="0" applyBorder="1" applyAlignment="1" applyProtection="1">
      <alignment horizontal="center" vertical="top" wrapText="1"/>
    </xf>
    <xf numFmtId="0" fontId="0" fillId="0" borderId="9" xfId="0" applyBorder="1" applyAlignment="1" applyProtection="1">
      <alignment vertical="top" wrapText="1"/>
    </xf>
    <xf numFmtId="0" fontId="2" fillId="0" borderId="1" xfId="0" applyFont="1" applyBorder="1" applyProtection="1"/>
    <xf numFmtId="0" fontId="0" fillId="0" borderId="1" xfId="0" applyFont="1" applyBorder="1" applyAlignment="1">
      <alignment vertical="top" wrapText="1"/>
    </xf>
    <xf numFmtId="0" fontId="40" fillId="6" borderId="24" xfId="1" applyAlignment="1">
      <alignment vertical="top" wrapText="1"/>
    </xf>
    <xf numFmtId="0" fontId="40" fillId="6" borderId="24" xfId="1" applyAlignment="1">
      <alignment horizontal="center" vertical="top" wrapText="1"/>
    </xf>
    <xf numFmtId="0" fontId="8" fillId="0" borderId="1" xfId="0" applyFont="1" applyFill="1" applyBorder="1" applyAlignment="1">
      <alignment horizontal="left" vertical="top" wrapText="1"/>
    </xf>
    <xf numFmtId="0" fontId="8" fillId="0" borderId="1" xfId="0" applyFont="1" applyBorder="1"/>
    <xf numFmtId="164" fontId="2" fillId="0" borderId="1" xfId="0" applyNumberFormat="1" applyFont="1" applyBorder="1" applyAlignment="1">
      <alignment horizontal="left" vertical="top" wrapText="1"/>
    </xf>
    <xf numFmtId="0" fontId="2" fillId="0" borderId="1" xfId="0" applyFont="1" applyBorder="1" applyAlignment="1">
      <alignment vertical="top" wrapText="1"/>
    </xf>
    <xf numFmtId="164" fontId="0" fillId="2" borderId="1" xfId="0" applyNumberFormat="1" applyFill="1" applyBorder="1" applyAlignment="1">
      <alignment horizontal="left" vertical="top" wrapText="1"/>
    </xf>
    <xf numFmtId="0" fontId="7" fillId="2" borderId="1" xfId="0" applyFont="1" applyFill="1" applyBorder="1" applyAlignment="1">
      <alignment vertical="top" wrapText="1"/>
    </xf>
    <xf numFmtId="0" fontId="0" fillId="2" borderId="1" xfId="0" applyFill="1" applyBorder="1" applyAlignment="1">
      <alignment horizontal="center" vertical="top" wrapText="1"/>
    </xf>
    <xf numFmtId="0" fontId="0" fillId="2" borderId="1" xfId="0" applyFill="1" applyBorder="1" applyAlignment="1">
      <alignment vertical="top" wrapText="1"/>
    </xf>
    <xf numFmtId="0" fontId="8" fillId="2" borderId="1" xfId="0" applyFont="1" applyFill="1" applyBorder="1" applyAlignment="1">
      <alignment horizontal="left" vertical="top" wrapText="1"/>
    </xf>
    <xf numFmtId="0" fontId="1" fillId="0" borderId="1" xfId="0" applyFont="1" applyBorder="1" applyAlignment="1" applyProtection="1">
      <alignment vertical="top" wrapText="1"/>
    </xf>
    <xf numFmtId="0" fontId="23" fillId="0" borderId="0" xfId="0" applyFont="1" applyAlignment="1">
      <alignment vertical="top" wrapText="1"/>
    </xf>
    <xf numFmtId="0" fontId="0" fillId="0" borderId="0" xfId="0" applyAlignment="1">
      <alignment vertical="top" wrapText="1"/>
    </xf>
    <xf numFmtId="0" fontId="23" fillId="0" borderId="0" xfId="0" applyFont="1" applyAlignment="1">
      <alignment vertical="top"/>
    </xf>
    <xf numFmtId="0" fontId="0" fillId="0" borderId="0" xfId="0" applyAlignment="1">
      <alignment vertical="top"/>
    </xf>
    <xf numFmtId="0" fontId="23" fillId="2" borderId="10" xfId="0" applyFont="1" applyFill="1" applyBorder="1" applyAlignment="1">
      <alignment horizontal="left" wrapText="1"/>
    </xf>
    <xf numFmtId="0" fontId="0" fillId="0" borderId="0" xfId="0" applyBorder="1" applyAlignment="1">
      <alignment wrapText="1"/>
    </xf>
    <xf numFmtId="0" fontId="0" fillId="0" borderId="12" xfId="0" applyBorder="1" applyAlignment="1">
      <alignment wrapText="1"/>
    </xf>
    <xf numFmtId="0" fontId="23" fillId="2" borderId="11" xfId="0" applyFont="1" applyFill="1" applyBorder="1" applyAlignment="1">
      <alignment horizontal="lef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vertical="top" wrapText="1"/>
    </xf>
    <xf numFmtId="0" fontId="28" fillId="0" borderId="16"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5" fillId="0" borderId="0" xfId="0" applyFont="1" applyAlignment="1">
      <alignment horizontal="left" vertical="top" wrapText="1"/>
    </xf>
    <xf numFmtId="0" fontId="0" fillId="0" borderId="0" xfId="0" applyAlignment="1">
      <alignment horizontal="left" vertical="top" wrapText="1"/>
    </xf>
    <xf numFmtId="0" fontId="29" fillId="0" borderId="0" xfId="0" applyFont="1" applyAlignment="1">
      <alignment wrapText="1"/>
    </xf>
    <xf numFmtId="0" fontId="4"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vertical="top" wrapText="1"/>
    </xf>
    <xf numFmtId="0" fontId="12" fillId="0" borderId="0" xfId="0" applyFont="1" applyBorder="1" applyAlignment="1">
      <alignment vertical="top" wrapText="1"/>
    </xf>
    <xf numFmtId="0" fontId="0" fillId="0" borderId="22" xfId="0" applyBorder="1" applyAlignment="1">
      <alignment vertical="top" wrapText="1"/>
    </xf>
    <xf numFmtId="0" fontId="0" fillId="0" borderId="0" xfId="0" applyBorder="1"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12" fillId="0" borderId="0" xfId="0" applyFont="1" applyAlignment="1">
      <alignment vertical="top" wrapText="1"/>
    </xf>
    <xf numFmtId="0" fontId="8" fillId="0" borderId="0" xfId="0" applyFont="1" applyAlignment="1">
      <alignment vertical="top" wrapText="1"/>
    </xf>
    <xf numFmtId="0" fontId="12" fillId="0" borderId="19" xfId="0" applyFont="1" applyBorder="1" applyAlignment="1">
      <alignment vertical="top" wrapText="1"/>
    </xf>
    <xf numFmtId="0" fontId="5" fillId="0" borderId="15" xfId="0" applyFont="1" applyBorder="1" applyAlignment="1">
      <alignment vertical="top" wrapText="1"/>
    </xf>
    <xf numFmtId="0" fontId="5" fillId="0" borderId="20" xfId="0" applyFont="1" applyBorder="1" applyAlignment="1">
      <alignment vertical="top" wrapText="1"/>
    </xf>
    <xf numFmtId="0" fontId="12" fillId="0" borderId="16" xfId="0" applyFont="1" applyBorder="1" applyAlignment="1">
      <alignment vertical="top" wrapText="1"/>
    </xf>
    <xf numFmtId="0" fontId="0" fillId="0" borderId="17" xfId="0"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2" fillId="0" borderId="0" xfId="0" applyFont="1" applyAlignment="1">
      <alignment horizontal="center" vertical="top" wrapText="1"/>
    </xf>
    <xf numFmtId="0" fontId="0" fillId="0" borderId="0" xfId="0" applyAlignment="1">
      <alignment horizontal="center" vertical="top" wrapText="1"/>
    </xf>
    <xf numFmtId="0" fontId="12" fillId="0" borderId="0" xfId="0" applyFont="1" applyAlignment="1">
      <alignment horizontal="left" vertical="top" wrapText="1"/>
    </xf>
    <xf numFmtId="0" fontId="12" fillId="0" borderId="21"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0" fillId="0" borderId="1" xfId="0" applyBorder="1" applyAlignment="1" applyProtection="1">
      <protection locked="0"/>
    </xf>
    <xf numFmtId="0" fontId="14" fillId="0" borderId="1" xfId="0" applyFont="1" applyBorder="1" applyAlignment="1" applyProtection="1">
      <protection locked="0"/>
    </xf>
    <xf numFmtId="0" fontId="0" fillId="0" borderId="0" xfId="0" applyAlignment="1" applyProtection="1"/>
    <xf numFmtId="0" fontId="16" fillId="0" borderId="0" xfId="0" applyFont="1" applyAlignment="1" applyProtection="1">
      <alignment horizontal="center"/>
    </xf>
    <xf numFmtId="0" fontId="16" fillId="0" borderId="0" xfId="0" applyFont="1" applyAlignment="1" applyProtection="1">
      <alignment horizontal="center"/>
      <protection locked="0"/>
    </xf>
    <xf numFmtId="0" fontId="0" fillId="0" borderId="0" xfId="0" applyAlignment="1" applyProtection="1">
      <protection locked="0"/>
    </xf>
    <xf numFmtId="0" fontId="13" fillId="0" borderId="0" xfId="0" applyFont="1" applyAlignment="1" applyProtection="1">
      <alignment horizontal="center"/>
    </xf>
    <xf numFmtId="0" fontId="25" fillId="0" borderId="0" xfId="0" applyFont="1" applyAlignment="1" applyProtection="1">
      <alignment horizontal="center" vertical="top"/>
    </xf>
    <xf numFmtId="0" fontId="26" fillId="0" borderId="0" xfId="0" applyFont="1" applyAlignment="1" applyProtection="1">
      <alignment horizontal="center" vertical="top"/>
    </xf>
    <xf numFmtId="0" fontId="3" fillId="0" borderId="13" xfId="0" applyFont="1" applyBorder="1" applyAlignment="1" applyProtection="1">
      <alignment horizontal="left" vertical="top" wrapText="1"/>
    </xf>
    <xf numFmtId="0" fontId="0" fillId="0" borderId="13" xfId="0" applyBorder="1" applyAlignment="1" applyProtection="1">
      <alignment vertical="top" wrapText="1"/>
    </xf>
    <xf numFmtId="0" fontId="3" fillId="3" borderId="0" xfId="0" applyFont="1" applyFill="1" applyAlignment="1" applyProtection="1">
      <alignment horizontal="center" vertical="top" wrapText="1"/>
    </xf>
    <xf numFmtId="0" fontId="0" fillId="3" borderId="0" xfId="0" applyFill="1" applyAlignment="1">
      <alignment vertical="top" wrapText="1"/>
    </xf>
    <xf numFmtId="0" fontId="25" fillId="0" borderId="0" xfId="0" applyFont="1" applyAlignment="1">
      <alignment horizontal="center" vertical="top"/>
    </xf>
    <xf numFmtId="0" fontId="26" fillId="0" borderId="0" xfId="0" applyFont="1" applyAlignment="1">
      <alignment horizontal="center" vertical="top"/>
    </xf>
    <xf numFmtId="0" fontId="3" fillId="3" borderId="0" xfId="0" applyFont="1" applyFill="1" applyAlignment="1">
      <alignment horizontal="center" vertical="top" wrapText="1"/>
    </xf>
    <xf numFmtId="0" fontId="1" fillId="0" borderId="13" xfId="0" applyFont="1" applyBorder="1" applyAlignment="1">
      <alignment vertical="top" wrapText="1"/>
    </xf>
    <xf numFmtId="0" fontId="0" fillId="0" borderId="13" xfId="0" applyBorder="1" applyAlignment="1">
      <alignment vertical="top" wrapText="1"/>
    </xf>
    <xf numFmtId="14" fontId="5" fillId="0" borderId="1" xfId="0" applyNumberFormat="1" applyFont="1" applyBorder="1" applyAlignment="1" applyProtection="1">
      <alignment horizontal="left"/>
      <protection locked="0"/>
    </xf>
    <xf numFmtId="0" fontId="12" fillId="0" borderId="1" xfId="0" applyFont="1" applyBorder="1" applyAlignment="1"/>
    <xf numFmtId="0" fontId="12" fillId="0" borderId="4" xfId="0" applyFont="1" applyBorder="1" applyAlignment="1">
      <alignment horizont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49" fontId="5" fillId="0" borderId="1" xfId="0" applyNumberFormat="1" applyFont="1" applyBorder="1" applyAlignment="1" applyProtection="1">
      <alignment horizontal="left"/>
      <protection locked="0"/>
    </xf>
    <xf numFmtId="0" fontId="12" fillId="0" borderId="1" xfId="0" applyFont="1" applyBorder="1" applyAlignment="1">
      <alignment horizontal="center"/>
    </xf>
    <xf numFmtId="0" fontId="12" fillId="4" borderId="4" xfId="0" applyFont="1" applyFill="1" applyBorder="1" applyAlignment="1">
      <alignment vertical="center" wrapText="1"/>
    </xf>
    <xf numFmtId="0" fontId="12" fillId="4" borderId="2"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2" fillId="5" borderId="11" xfId="0" applyFont="1" applyFill="1" applyBorder="1" applyAlignment="1">
      <alignment vertical="center" wrapText="1"/>
    </xf>
    <xf numFmtId="0" fontId="12" fillId="5" borderId="13" xfId="0" applyFont="1" applyFill="1" applyBorder="1" applyAlignment="1">
      <alignment vertical="center" wrapText="1"/>
    </xf>
    <xf numFmtId="0" fontId="12" fillId="3" borderId="8" xfId="0" applyFont="1" applyFill="1" applyBorder="1" applyAlignment="1">
      <alignment vertical="center" wrapText="1"/>
    </xf>
    <xf numFmtId="0" fontId="12" fillId="3" borderId="6" xfId="0" applyFont="1" applyFill="1" applyBorder="1" applyAlignment="1">
      <alignment vertical="center" wrapText="1"/>
    </xf>
    <xf numFmtId="0" fontId="0" fillId="0" borderId="6" xfId="0" applyBorder="1" applyAlignment="1">
      <alignment wrapText="1"/>
    </xf>
    <xf numFmtId="0" fontId="12" fillId="0" borderId="10" xfId="0" applyFont="1" applyBorder="1" applyAlignment="1">
      <alignment horizontal="center"/>
    </xf>
    <xf numFmtId="0" fontId="12" fillId="0" borderId="0" xfId="0" applyFont="1" applyBorder="1" applyAlignment="1">
      <alignment horizontal="center"/>
    </xf>
    <xf numFmtId="0" fontId="12" fillId="0" borderId="4" xfId="0" applyFont="1" applyBorder="1" applyAlignment="1" applyProtection="1">
      <protection locked="0"/>
    </xf>
    <xf numFmtId="0" fontId="0" fillId="0" borderId="2" xfId="0" applyBorder="1" applyAlignment="1" applyProtection="1">
      <protection locked="0"/>
    </xf>
    <xf numFmtId="0" fontId="12" fillId="0" borderId="1" xfId="0" applyFont="1" applyBorder="1" applyAlignment="1" applyProtection="1">
      <protection locked="0"/>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48</xdr:row>
      <xdr:rowOff>161926</xdr:rowOff>
    </xdr:from>
    <xdr:to>
      <xdr:col>4</xdr:col>
      <xdr:colOff>209550</xdr:colOff>
      <xdr:row>54</xdr:row>
      <xdr:rowOff>114300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381000" y="13992226"/>
          <a:ext cx="2266950" cy="106679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r>
            <a:rPr lang="en-GB" sz="1100" b="1">
              <a:effectLst/>
              <a:latin typeface="Arial" pitchFamily="34" charset="0"/>
              <a:ea typeface="+mn-ea"/>
              <a:cs typeface="Arial" pitchFamily="34" charset="0"/>
            </a:rPr>
            <a:t>The completed </a:t>
          </a:r>
          <a:r>
            <a:rPr lang="en-GB" sz="1100" b="1" u="sng">
              <a:effectLst/>
              <a:latin typeface="Arial" pitchFamily="34" charset="0"/>
              <a:ea typeface="+mn-ea"/>
              <a:cs typeface="Arial" pitchFamily="34" charset="0"/>
            </a:rPr>
            <a:t>Premise Annual Self Monitoring Checklist</a:t>
          </a:r>
          <a:r>
            <a:rPr lang="en-GB" sz="1100" b="1">
              <a:effectLst/>
              <a:latin typeface="Arial" pitchFamily="34" charset="0"/>
              <a:ea typeface="+mn-ea"/>
              <a:cs typeface="Arial" pitchFamily="34" charset="0"/>
            </a:rPr>
            <a:t> must be completed and sent to the Health and Safety Team by the end of </a:t>
          </a:r>
          <a:r>
            <a:rPr lang="en-GB" sz="1100" b="1" u="sng">
              <a:effectLst/>
              <a:latin typeface="Arial" pitchFamily="34" charset="0"/>
              <a:ea typeface="+mn-ea"/>
              <a:cs typeface="Arial" pitchFamily="34" charset="0"/>
            </a:rPr>
            <a:t>April</a:t>
          </a:r>
          <a:r>
            <a:rPr lang="en-GB" sz="1100" b="1">
              <a:effectLst/>
              <a:latin typeface="Arial" pitchFamily="34" charset="0"/>
              <a:ea typeface="+mn-ea"/>
              <a:cs typeface="Arial" pitchFamily="34" charset="0"/>
            </a:rPr>
            <a:t> each year.</a:t>
          </a:r>
          <a:endParaRPr lang="en-GB" sz="1100">
            <a:effectLst/>
            <a:latin typeface="Arial" pitchFamily="34" charset="0"/>
            <a:ea typeface="+mn-ea"/>
            <a:cs typeface="Arial" pitchFamily="34" charset="0"/>
          </a:endParaRPr>
        </a:p>
      </xdr:txBody>
    </xdr:sp>
    <xdr:clientData/>
  </xdr:twoCellAnchor>
  <xdr:twoCellAnchor>
    <xdr:from>
      <xdr:col>4</xdr:col>
      <xdr:colOff>333375</xdr:colOff>
      <xdr:row>49</xdr:row>
      <xdr:rowOff>9526</xdr:rowOff>
    </xdr:from>
    <xdr:to>
      <xdr:col>9</xdr:col>
      <xdr:colOff>180976</xdr:colOff>
      <xdr:row>54</xdr:row>
      <xdr:rowOff>133351</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771775" y="14030326"/>
          <a:ext cx="2895601" cy="10477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r>
            <a:rPr lang="en-GB" sz="1100" b="1">
              <a:effectLst/>
              <a:latin typeface="Arial" pitchFamily="34" charset="0"/>
              <a:ea typeface="+mn-ea"/>
              <a:cs typeface="Arial" pitchFamily="34" charset="0"/>
            </a:rPr>
            <a:t>The </a:t>
          </a:r>
          <a:r>
            <a:rPr lang="en-GB" sz="1100" b="1" u="sng">
              <a:effectLst/>
              <a:latin typeface="Arial" pitchFamily="34" charset="0"/>
              <a:ea typeface="+mn-ea"/>
              <a:cs typeface="Arial" pitchFamily="34" charset="0"/>
            </a:rPr>
            <a:t>Team Annual Health and Safety Checklist</a:t>
          </a:r>
          <a:r>
            <a:rPr lang="en-GB" sz="1100" b="1">
              <a:effectLst/>
              <a:latin typeface="Arial" pitchFamily="34" charset="0"/>
              <a:ea typeface="+mn-ea"/>
              <a:cs typeface="Arial" pitchFamily="34" charset="0"/>
            </a:rPr>
            <a:t> can be completed at a time that is suitable for the Manager but it will require reviewing annually. It should be kept on site. (Not applicable to schools).</a:t>
          </a:r>
          <a:endParaRPr lang="en-GB" sz="1100">
            <a:effectLst/>
            <a:latin typeface="Arial" pitchFamily="34" charset="0"/>
            <a:ea typeface="+mn-ea"/>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5</xdr:col>
          <xdr:colOff>9525</xdr:colOff>
          <xdr:row>0</xdr:row>
          <xdr:rowOff>57150</xdr:rowOff>
        </xdr:from>
        <xdr:to>
          <xdr:col>9</xdr:col>
          <xdr:colOff>552450</xdr:colOff>
          <xdr:row>0</xdr:row>
          <xdr:rowOff>1047750</xdr:rowOff>
        </xdr:to>
        <xdr:sp macro="" textlink="">
          <xdr:nvSpPr>
            <xdr:cNvPr id="3082" name="Object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552450</xdr:colOff>
          <xdr:row>0</xdr:row>
          <xdr:rowOff>28575</xdr:rowOff>
        </xdr:from>
        <xdr:to>
          <xdr:col>8</xdr:col>
          <xdr:colOff>485775</xdr:colOff>
          <xdr:row>0</xdr:row>
          <xdr:rowOff>1019175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8"/>
  <sheetViews>
    <sheetView topLeftCell="A36" workbookViewId="0">
      <selection activeCell="B60" sqref="B60"/>
    </sheetView>
  </sheetViews>
  <sheetFormatPr defaultRowHeight="12.75" x14ac:dyDescent="0.2"/>
  <sheetData>
    <row r="1" spans="1:10" ht="92.25" customHeight="1" thickBot="1" x14ac:dyDescent="0.25">
      <c r="A1" s="266"/>
      <c r="B1" s="266"/>
      <c r="C1" s="266"/>
      <c r="D1" s="266"/>
      <c r="E1" s="266"/>
      <c r="F1" s="266"/>
      <c r="G1" s="266"/>
      <c r="H1" s="266"/>
      <c r="I1" s="266"/>
      <c r="J1" s="266"/>
    </row>
    <row r="2" spans="1:10" ht="21" thickBot="1" x14ac:dyDescent="0.35">
      <c r="A2" s="270" t="s">
        <v>218</v>
      </c>
      <c r="B2" s="271"/>
      <c r="C2" s="271"/>
      <c r="D2" s="271"/>
      <c r="E2" s="271"/>
      <c r="F2" s="271"/>
      <c r="G2" s="271"/>
      <c r="H2" s="271"/>
      <c r="I2" s="271"/>
      <c r="J2" s="272"/>
    </row>
    <row r="4" spans="1:10" ht="15" x14ac:dyDescent="0.2">
      <c r="A4" s="147" t="s">
        <v>174</v>
      </c>
    </row>
    <row r="5" spans="1:10" ht="15" x14ac:dyDescent="0.2">
      <c r="A5" s="151">
        <v>1</v>
      </c>
      <c r="B5" s="147" t="s">
        <v>173</v>
      </c>
    </row>
    <row r="6" spans="1:10" ht="15" x14ac:dyDescent="0.2">
      <c r="A6" s="151">
        <v>2</v>
      </c>
      <c r="B6" s="147" t="s">
        <v>175</v>
      </c>
    </row>
    <row r="7" spans="1:10" ht="15" x14ac:dyDescent="0.2">
      <c r="A7" s="151">
        <v>3</v>
      </c>
      <c r="B7" s="147" t="s">
        <v>176</v>
      </c>
    </row>
    <row r="8" spans="1:10" ht="15" x14ac:dyDescent="0.2">
      <c r="A8" s="152" t="s">
        <v>178</v>
      </c>
      <c r="B8" s="149" t="s">
        <v>177</v>
      </c>
      <c r="C8" s="150"/>
      <c r="D8" s="150"/>
    </row>
    <row r="9" spans="1:10" ht="15" x14ac:dyDescent="0.2">
      <c r="A9" s="152" t="s">
        <v>179</v>
      </c>
      <c r="B9" s="149" t="s">
        <v>348</v>
      </c>
      <c r="C9" s="150"/>
      <c r="D9" s="150"/>
    </row>
    <row r="10" spans="1:10" ht="15" x14ac:dyDescent="0.2">
      <c r="A10" s="152"/>
      <c r="B10" s="149"/>
      <c r="C10" s="150"/>
      <c r="D10" s="150"/>
    </row>
    <row r="11" spans="1:10" ht="15" x14ac:dyDescent="0.2">
      <c r="A11" s="152"/>
      <c r="B11" s="149"/>
      <c r="C11" s="150"/>
      <c r="D11" s="150"/>
    </row>
    <row r="12" spans="1:10" ht="7.5" customHeight="1" x14ac:dyDescent="0.2">
      <c r="A12" s="153"/>
    </row>
    <row r="13" spans="1:10" ht="21.75" customHeight="1" x14ac:dyDescent="0.2">
      <c r="A13" s="163">
        <v>1</v>
      </c>
      <c r="B13" s="164" t="s">
        <v>173</v>
      </c>
      <c r="C13" s="165"/>
      <c r="D13" s="165"/>
      <c r="E13" s="165"/>
      <c r="F13" s="165"/>
      <c r="G13" s="165"/>
      <c r="H13" s="165"/>
      <c r="I13" s="165"/>
      <c r="J13" s="165"/>
    </row>
    <row r="14" spans="1:10" ht="80.25" customHeight="1" x14ac:dyDescent="0.2">
      <c r="A14" s="267" t="s">
        <v>468</v>
      </c>
      <c r="B14" s="268"/>
      <c r="C14" s="268"/>
      <c r="D14" s="268"/>
      <c r="E14" s="268"/>
      <c r="F14" s="268"/>
      <c r="G14" s="268"/>
      <c r="H14" s="268"/>
      <c r="I14" s="268"/>
      <c r="J14" s="268"/>
    </row>
    <row r="16" spans="1:10" ht="16.5" customHeight="1" x14ac:dyDescent="0.2">
      <c r="A16" s="148">
        <v>2</v>
      </c>
      <c r="B16" s="148" t="s">
        <v>180</v>
      </c>
    </row>
    <row r="17" spans="1:11" ht="89.25" customHeight="1" x14ac:dyDescent="0.2">
      <c r="A17" s="267" t="s">
        <v>469</v>
      </c>
      <c r="B17" s="268"/>
      <c r="C17" s="268"/>
      <c r="D17" s="268"/>
      <c r="E17" s="268"/>
      <c r="F17" s="268"/>
      <c r="G17" s="268"/>
      <c r="H17" s="268"/>
      <c r="I17" s="268"/>
      <c r="J17" s="268"/>
    </row>
    <row r="18" spans="1:11" ht="15" x14ac:dyDescent="0.2">
      <c r="A18" s="13"/>
    </row>
    <row r="19" spans="1:11" ht="81" customHeight="1" x14ac:dyDescent="0.2">
      <c r="A19" s="269" t="s">
        <v>7</v>
      </c>
      <c r="B19" s="257"/>
      <c r="C19" s="257"/>
      <c r="D19" s="257"/>
      <c r="E19" s="257"/>
      <c r="F19" s="257"/>
      <c r="G19" s="257"/>
      <c r="H19" s="257"/>
      <c r="I19" s="257"/>
      <c r="J19" s="257"/>
    </row>
    <row r="20" spans="1:11" ht="15" x14ac:dyDescent="0.2">
      <c r="A20" s="13"/>
    </row>
    <row r="21" spans="1:11" ht="15" x14ac:dyDescent="0.2">
      <c r="A21" s="156">
        <v>3</v>
      </c>
      <c r="B21" s="157" t="s">
        <v>176</v>
      </c>
      <c r="C21" s="154"/>
      <c r="D21" s="154"/>
      <c r="E21" s="154"/>
      <c r="F21" s="154"/>
      <c r="G21" s="154"/>
      <c r="H21" s="154"/>
      <c r="I21" s="154"/>
      <c r="J21" s="155"/>
      <c r="K21" s="158"/>
    </row>
    <row r="22" spans="1:11" ht="30" customHeight="1" x14ac:dyDescent="0.2">
      <c r="A22" s="260" t="s">
        <v>2</v>
      </c>
      <c r="B22" s="261"/>
      <c r="C22" s="261"/>
      <c r="D22" s="261"/>
      <c r="E22" s="261"/>
      <c r="F22" s="261"/>
      <c r="G22" s="261"/>
      <c r="H22" s="261"/>
      <c r="I22" s="261"/>
      <c r="J22" s="262"/>
      <c r="K22" s="159"/>
    </row>
    <row r="23" spans="1:11" ht="15.75" customHeight="1" x14ac:dyDescent="0.2">
      <c r="A23" s="260" t="s">
        <v>329</v>
      </c>
      <c r="B23" s="261"/>
      <c r="C23" s="261"/>
      <c r="D23" s="261"/>
      <c r="E23" s="261"/>
      <c r="F23" s="261"/>
      <c r="G23" s="261"/>
      <c r="H23" s="261"/>
      <c r="I23" s="261"/>
      <c r="J23" s="262"/>
      <c r="K23" s="159"/>
    </row>
    <row r="24" spans="1:11" ht="29.25" customHeight="1" x14ac:dyDescent="0.2">
      <c r="A24" s="263" t="s">
        <v>81</v>
      </c>
      <c r="B24" s="264"/>
      <c r="C24" s="264"/>
      <c r="D24" s="264"/>
      <c r="E24" s="264"/>
      <c r="F24" s="264"/>
      <c r="G24" s="264"/>
      <c r="H24" s="264"/>
      <c r="I24" s="264"/>
      <c r="J24" s="265"/>
      <c r="K24" s="159"/>
    </row>
    <row r="25" spans="1:11" ht="15" x14ac:dyDescent="0.2">
      <c r="A25" s="13"/>
    </row>
    <row r="26" spans="1:11" ht="15.75" x14ac:dyDescent="0.25">
      <c r="A26" s="160">
        <v>4</v>
      </c>
      <c r="B26" s="147" t="s">
        <v>216</v>
      </c>
    </row>
    <row r="27" spans="1:11" ht="15" x14ac:dyDescent="0.2">
      <c r="A27" s="13" t="s">
        <v>3</v>
      </c>
    </row>
    <row r="28" spans="1:11" ht="15" x14ac:dyDescent="0.2">
      <c r="A28" s="13"/>
    </row>
    <row r="29" spans="1:11" ht="15.75" customHeight="1" x14ac:dyDescent="0.2">
      <c r="B29" s="258" t="s">
        <v>207</v>
      </c>
      <c r="C29" s="259"/>
      <c r="D29" s="259"/>
      <c r="E29" s="259"/>
      <c r="F29" s="259"/>
      <c r="G29" s="259"/>
      <c r="H29" s="259"/>
      <c r="I29" s="259"/>
      <c r="J29" s="259"/>
    </row>
    <row r="30" spans="1:11" ht="15.75" customHeight="1" x14ac:dyDescent="0.2">
      <c r="B30" s="256" t="s">
        <v>208</v>
      </c>
      <c r="C30" s="257"/>
      <c r="D30" s="257"/>
      <c r="E30" s="257"/>
      <c r="F30" s="257"/>
      <c r="G30" s="257"/>
      <c r="H30" s="257"/>
      <c r="I30" s="257"/>
      <c r="J30" s="257"/>
    </row>
    <row r="31" spans="1:11" ht="31.5" customHeight="1" x14ac:dyDescent="0.2">
      <c r="B31" s="256" t="s">
        <v>372</v>
      </c>
      <c r="C31" s="257"/>
      <c r="D31" s="257"/>
      <c r="E31" s="257"/>
      <c r="F31" s="257"/>
      <c r="G31" s="257"/>
      <c r="H31" s="257"/>
      <c r="I31" s="257"/>
      <c r="J31" s="257"/>
    </row>
    <row r="32" spans="1:11" ht="15.75" customHeight="1" x14ac:dyDescent="0.2">
      <c r="B32" s="256" t="s">
        <v>209</v>
      </c>
      <c r="C32" s="257"/>
      <c r="D32" s="257"/>
      <c r="E32" s="257"/>
      <c r="F32" s="257"/>
      <c r="G32" s="257"/>
      <c r="H32" s="257"/>
      <c r="I32" s="257"/>
      <c r="J32" s="257"/>
    </row>
    <row r="33" spans="1:10" ht="15.75" customHeight="1" x14ac:dyDescent="0.2">
      <c r="B33" s="256" t="s">
        <v>210</v>
      </c>
      <c r="C33" s="257"/>
      <c r="D33" s="257"/>
      <c r="E33" s="257"/>
      <c r="F33" s="257"/>
      <c r="G33" s="257"/>
      <c r="H33" s="257"/>
      <c r="I33" s="257"/>
      <c r="J33" s="257"/>
    </row>
    <row r="34" spans="1:10" ht="15.75" customHeight="1" x14ac:dyDescent="0.2">
      <c r="B34" s="256" t="s">
        <v>211</v>
      </c>
      <c r="C34" s="257"/>
      <c r="D34" s="257"/>
      <c r="E34" s="257"/>
      <c r="F34" s="257"/>
      <c r="G34" s="257"/>
      <c r="H34" s="257"/>
      <c r="I34" s="257"/>
      <c r="J34" s="257"/>
    </row>
    <row r="35" spans="1:10" ht="33" customHeight="1" x14ac:dyDescent="0.2">
      <c r="B35" s="256" t="s">
        <v>212</v>
      </c>
      <c r="C35" s="257"/>
      <c r="D35" s="257"/>
      <c r="E35" s="257"/>
      <c r="F35" s="257"/>
      <c r="G35" s="257"/>
      <c r="H35" s="257"/>
      <c r="I35" s="257"/>
      <c r="J35" s="257"/>
    </row>
    <row r="36" spans="1:10" ht="15.75" customHeight="1" x14ac:dyDescent="0.2">
      <c r="B36" s="256" t="s">
        <v>213</v>
      </c>
      <c r="C36" s="257"/>
      <c r="D36" s="257"/>
      <c r="E36" s="257"/>
      <c r="F36" s="257"/>
      <c r="G36" s="257"/>
      <c r="H36" s="257"/>
      <c r="I36" s="257"/>
      <c r="J36" s="257"/>
    </row>
    <row r="37" spans="1:10" ht="15" x14ac:dyDescent="0.2">
      <c r="A37" s="13"/>
    </row>
    <row r="38" spans="1:10" s="161" customFormat="1" ht="65.25" customHeight="1" x14ac:dyDescent="0.2">
      <c r="A38" s="45">
        <v>4.0999999999999996</v>
      </c>
      <c r="B38" s="273" t="s">
        <v>214</v>
      </c>
      <c r="C38" s="274"/>
      <c r="D38" s="274"/>
      <c r="E38" s="274"/>
      <c r="F38" s="274"/>
      <c r="G38" s="274"/>
      <c r="H38" s="274"/>
      <c r="I38" s="274"/>
      <c r="J38" s="274"/>
    </row>
    <row r="39" spans="1:10" ht="15" x14ac:dyDescent="0.2">
      <c r="A39" s="13"/>
    </row>
    <row r="40" spans="1:10" ht="15.75" x14ac:dyDescent="0.25">
      <c r="A40" s="160">
        <v>4.2</v>
      </c>
      <c r="B40" s="13" t="s">
        <v>4</v>
      </c>
    </row>
    <row r="41" spans="1:10" ht="15" x14ac:dyDescent="0.2">
      <c r="A41" s="13"/>
    </row>
    <row r="42" spans="1:10" ht="29.25" customHeight="1" x14ac:dyDescent="0.2">
      <c r="B42" s="277" t="s">
        <v>12</v>
      </c>
      <c r="C42" s="268"/>
      <c r="D42" s="268"/>
      <c r="E42" s="268"/>
      <c r="F42" s="268"/>
      <c r="G42" s="268"/>
      <c r="H42" s="268"/>
      <c r="I42" s="268"/>
      <c r="J42" s="268"/>
    </row>
    <row r="43" spans="1:10" ht="15.75" customHeight="1" x14ac:dyDescent="0.2">
      <c r="B43" s="277" t="s">
        <v>13</v>
      </c>
      <c r="C43" s="268"/>
      <c r="D43" s="268"/>
      <c r="E43" s="268"/>
      <c r="F43" s="268"/>
      <c r="G43" s="268"/>
      <c r="H43" s="268"/>
      <c r="I43" s="268"/>
      <c r="J43" s="268"/>
    </row>
    <row r="44" spans="1:10" ht="15.75" customHeight="1" x14ac:dyDescent="0.2">
      <c r="B44" s="277" t="s">
        <v>215</v>
      </c>
      <c r="C44" s="268"/>
      <c r="D44" s="268"/>
      <c r="E44" s="268"/>
      <c r="F44" s="268"/>
      <c r="G44" s="268"/>
      <c r="H44" s="268"/>
      <c r="I44" s="268"/>
      <c r="J44" s="268"/>
    </row>
    <row r="45" spans="1:10" ht="15" x14ac:dyDescent="0.2">
      <c r="A45" s="13"/>
    </row>
    <row r="46" spans="1:10" ht="18" x14ac:dyDescent="0.25">
      <c r="A46" s="162">
        <v>5</v>
      </c>
      <c r="B46" s="147" t="s">
        <v>217</v>
      </c>
      <c r="C46" s="147"/>
      <c r="D46" s="147"/>
    </row>
    <row r="47" spans="1:10" ht="15" x14ac:dyDescent="0.2">
      <c r="A47" s="13"/>
    </row>
    <row r="48" spans="1:10" ht="15" x14ac:dyDescent="0.2">
      <c r="A48" s="13"/>
    </row>
    <row r="49" spans="1:10" ht="15" x14ac:dyDescent="0.2">
      <c r="A49" s="13"/>
    </row>
    <row r="50" spans="1:10" ht="15" x14ac:dyDescent="0.2">
      <c r="A50" s="13"/>
    </row>
    <row r="51" spans="1:10" ht="15" x14ac:dyDescent="0.2">
      <c r="A51" s="13"/>
    </row>
    <row r="52" spans="1:10" ht="15" x14ac:dyDescent="0.2">
      <c r="A52" s="13"/>
    </row>
    <row r="54" spans="1:10" ht="15" x14ac:dyDescent="0.2">
      <c r="A54" s="13"/>
    </row>
    <row r="55" spans="1:10" ht="15" x14ac:dyDescent="0.2">
      <c r="A55" s="13"/>
    </row>
    <row r="56" spans="1:10" ht="15" x14ac:dyDescent="0.2">
      <c r="A56" s="13"/>
    </row>
    <row r="57" spans="1:10" ht="15" x14ac:dyDescent="0.2">
      <c r="A57" s="13"/>
    </row>
    <row r="58" spans="1:10" ht="15" x14ac:dyDescent="0.2">
      <c r="A58" s="13"/>
    </row>
    <row r="59" spans="1:10" ht="15" x14ac:dyDescent="0.2">
      <c r="A59" s="13"/>
    </row>
    <row r="60" spans="1:10" ht="15" x14ac:dyDescent="0.2">
      <c r="A60" s="13"/>
    </row>
    <row r="61" spans="1:10" x14ac:dyDescent="0.2">
      <c r="A61" s="232" t="s">
        <v>477</v>
      </c>
    </row>
    <row r="62" spans="1:10" ht="15" x14ac:dyDescent="0.2">
      <c r="A62" s="13"/>
    </row>
    <row r="63" spans="1:10" ht="32.25" customHeight="1" x14ac:dyDescent="0.2">
      <c r="A63" s="276" t="s">
        <v>43</v>
      </c>
      <c r="B63" s="276"/>
      <c r="C63" s="276"/>
      <c r="D63" s="276"/>
      <c r="E63" s="276"/>
      <c r="F63" s="276"/>
      <c r="G63" s="276"/>
      <c r="H63" s="276"/>
      <c r="I63" s="276"/>
      <c r="J63" s="276"/>
    </row>
    <row r="64" spans="1:10" x14ac:dyDescent="0.2">
      <c r="A64" s="275" t="s">
        <v>373</v>
      </c>
      <c r="B64" s="275"/>
      <c r="C64" s="275"/>
      <c r="D64" s="275"/>
      <c r="E64" s="275"/>
      <c r="F64" s="275"/>
      <c r="G64" s="275"/>
      <c r="H64" s="275"/>
      <c r="I64" s="275"/>
      <c r="J64" s="275"/>
    </row>
    <row r="65" spans="1:10" x14ac:dyDescent="0.2">
      <c r="A65" s="275"/>
      <c r="B65" s="275"/>
      <c r="C65" s="275"/>
      <c r="D65" s="275"/>
      <c r="E65" s="275"/>
      <c r="F65" s="275"/>
      <c r="G65" s="275"/>
      <c r="H65" s="275"/>
      <c r="I65" s="275"/>
      <c r="J65" s="275"/>
    </row>
    <row r="66" spans="1:10" x14ac:dyDescent="0.2">
      <c r="A66" s="275"/>
      <c r="B66" s="275"/>
      <c r="C66" s="275"/>
      <c r="D66" s="275"/>
      <c r="E66" s="275"/>
      <c r="F66" s="275"/>
      <c r="G66" s="275"/>
      <c r="H66" s="275"/>
      <c r="I66" s="275"/>
      <c r="J66" s="275"/>
    </row>
    <row r="67" spans="1:10" s="166" customFormat="1" x14ac:dyDescent="0.2">
      <c r="A67" s="275"/>
      <c r="B67" s="275"/>
      <c r="C67" s="275"/>
      <c r="D67" s="275"/>
      <c r="E67" s="275"/>
      <c r="F67" s="275"/>
      <c r="G67" s="275"/>
      <c r="H67" s="275"/>
      <c r="I67" s="275"/>
      <c r="J67" s="275"/>
    </row>
    <row r="68" spans="1:10" x14ac:dyDescent="0.2">
      <c r="A68" s="275"/>
      <c r="B68" s="275"/>
      <c r="C68" s="275"/>
      <c r="D68" s="275"/>
      <c r="E68" s="275"/>
      <c r="F68" s="275"/>
      <c r="G68" s="275"/>
      <c r="H68" s="275"/>
      <c r="I68" s="275"/>
      <c r="J68" s="275"/>
    </row>
  </sheetData>
  <sheetProtection selectLockedCells="1" selectUnlockedCells="1"/>
  <mergeCells count="22">
    <mergeCell ref="B38:J38"/>
    <mergeCell ref="A64:J68"/>
    <mergeCell ref="A63:J63"/>
    <mergeCell ref="B42:J42"/>
    <mergeCell ref="B43:J43"/>
    <mergeCell ref="B44:J44"/>
    <mergeCell ref="A22:J22"/>
    <mergeCell ref="A23:J23"/>
    <mergeCell ref="A24:J24"/>
    <mergeCell ref="B31:J31"/>
    <mergeCell ref="A1:J1"/>
    <mergeCell ref="A14:J14"/>
    <mergeCell ref="A17:J17"/>
    <mergeCell ref="A19:J19"/>
    <mergeCell ref="A2:J2"/>
    <mergeCell ref="B34:J34"/>
    <mergeCell ref="B35:J35"/>
    <mergeCell ref="B36:J36"/>
    <mergeCell ref="B29:J29"/>
    <mergeCell ref="B30:J30"/>
    <mergeCell ref="B32:J32"/>
    <mergeCell ref="B33:J33"/>
  </mergeCells>
  <phoneticPr fontId="9" type="noConversion"/>
  <pageMargins left="0.54" right="0.51" top="0.5" bottom="0.48" header="0.5" footer="0.5"/>
  <pageSetup paperSize="9" orientation="portrait" r:id="rId1"/>
  <headerFooter alignWithMargins="0"/>
  <drawing r:id="rId2"/>
  <legacyDrawing r:id="rId3"/>
  <oleObjects>
    <mc:AlternateContent xmlns:mc="http://schemas.openxmlformats.org/markup-compatibility/2006">
      <mc:Choice Requires="x14">
        <oleObject progId="MSPhotoEd.3" shapeId="3082" r:id="rId4">
          <objectPr defaultSize="0" autoPict="0" r:id="rId5">
            <anchor moveWithCells="1" sizeWithCells="1">
              <from>
                <xdr:col>5</xdr:col>
                <xdr:colOff>9525</xdr:colOff>
                <xdr:row>0</xdr:row>
                <xdr:rowOff>57150</xdr:rowOff>
              </from>
              <to>
                <xdr:col>9</xdr:col>
                <xdr:colOff>552450</xdr:colOff>
                <xdr:row>0</xdr:row>
                <xdr:rowOff>1047750</xdr:rowOff>
              </to>
            </anchor>
          </objectPr>
        </oleObject>
      </mc:Choice>
      <mc:Fallback>
        <oleObject progId="MSPhotoEd.3" shapeId="308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workbookViewId="0">
      <selection activeCell="A38" sqref="A38:IV38"/>
    </sheetView>
  </sheetViews>
  <sheetFormatPr defaultRowHeight="12.75" x14ac:dyDescent="0.2"/>
  <cols>
    <col min="1" max="16384" width="9.140625" style="8"/>
  </cols>
  <sheetData>
    <row r="1" spans="1:10" ht="15" x14ac:dyDescent="0.2">
      <c r="A1" s="35" t="s">
        <v>349</v>
      </c>
    </row>
    <row r="2" spans="1:10" ht="7.5" customHeight="1" x14ac:dyDescent="0.2">
      <c r="A2" s="36"/>
    </row>
    <row r="3" spans="1:10" ht="80.25" customHeight="1" x14ac:dyDescent="0.2">
      <c r="A3" s="269" t="s">
        <v>44</v>
      </c>
      <c r="B3" s="257"/>
      <c r="C3" s="257"/>
      <c r="D3" s="257"/>
      <c r="E3" s="257"/>
      <c r="F3" s="257"/>
      <c r="G3" s="257"/>
      <c r="H3" s="257"/>
      <c r="I3" s="257"/>
      <c r="J3" s="257"/>
    </row>
    <row r="4" spans="1:10" ht="8.25" customHeight="1" x14ac:dyDescent="0.2">
      <c r="A4" s="37"/>
    </row>
    <row r="5" spans="1:10" ht="15.75" x14ac:dyDescent="0.2">
      <c r="A5" s="39" t="s">
        <v>112</v>
      </c>
    </row>
    <row r="6" spans="1:10" ht="50.1" customHeight="1" x14ac:dyDescent="0.2">
      <c r="A6" s="288" t="s">
        <v>470</v>
      </c>
      <c r="B6" s="257"/>
      <c r="C6" s="257"/>
      <c r="D6" s="257"/>
      <c r="E6" s="257"/>
      <c r="F6" s="257"/>
      <c r="G6" s="257"/>
      <c r="H6" s="257"/>
      <c r="I6" s="257"/>
      <c r="J6" s="257"/>
    </row>
    <row r="7" spans="1:10" ht="9" customHeight="1" x14ac:dyDescent="0.2">
      <c r="A7" s="38"/>
    </row>
    <row r="8" spans="1:10" ht="23.25" customHeight="1" x14ac:dyDescent="0.2">
      <c r="A8" s="282"/>
      <c r="B8" s="257"/>
      <c r="C8" s="257"/>
      <c r="D8" s="257"/>
      <c r="E8" s="257"/>
      <c r="F8" s="257"/>
      <c r="G8" s="257"/>
      <c r="H8" s="257"/>
      <c r="I8" s="257"/>
      <c r="J8" s="257"/>
    </row>
    <row r="9" spans="1:10" ht="33" customHeight="1" x14ac:dyDescent="0.2">
      <c r="A9" s="282" t="s">
        <v>471</v>
      </c>
      <c r="B9" s="282"/>
      <c r="C9" s="282"/>
      <c r="D9" s="282"/>
      <c r="E9" s="282"/>
      <c r="F9" s="282"/>
      <c r="G9" s="282"/>
      <c r="H9" s="282"/>
      <c r="I9" s="282"/>
      <c r="J9" s="282"/>
    </row>
    <row r="10" spans="1:10" ht="23.25" customHeight="1" x14ac:dyDescent="0.2">
      <c r="A10" s="282" t="s">
        <v>45</v>
      </c>
      <c r="B10" s="257"/>
      <c r="C10" s="257"/>
      <c r="D10" s="257"/>
      <c r="E10" s="257"/>
      <c r="F10" s="257"/>
      <c r="G10" s="257"/>
      <c r="H10" s="257"/>
      <c r="I10" s="257"/>
      <c r="J10" s="257"/>
    </row>
    <row r="11" spans="1:10" ht="39" customHeight="1" x14ac:dyDescent="0.2">
      <c r="A11" s="282" t="s">
        <v>46</v>
      </c>
      <c r="B11" s="287"/>
      <c r="C11" s="287"/>
      <c r="D11" s="287"/>
      <c r="E11" s="287"/>
      <c r="F11" s="287"/>
      <c r="G11" s="287"/>
      <c r="H11" s="287"/>
      <c r="I11" s="287"/>
      <c r="J11" s="287"/>
    </row>
    <row r="12" spans="1:10" ht="8.25" customHeight="1" x14ac:dyDescent="0.2"/>
    <row r="13" spans="1:10" ht="50.25" customHeight="1" x14ac:dyDescent="0.2">
      <c r="A13" s="283" t="s">
        <v>472</v>
      </c>
      <c r="B13" s="257"/>
      <c r="C13" s="257"/>
      <c r="D13" s="257"/>
      <c r="E13" s="257"/>
      <c r="F13" s="257"/>
      <c r="G13" s="257"/>
      <c r="H13" s="257"/>
      <c r="I13" s="257"/>
      <c r="J13" s="257"/>
    </row>
    <row r="14" spans="1:10" ht="8.25" customHeight="1" x14ac:dyDescent="0.2">
      <c r="A14" s="36"/>
    </row>
    <row r="15" spans="1:10" ht="21" customHeight="1" x14ac:dyDescent="0.2">
      <c r="A15" s="285" t="s">
        <v>111</v>
      </c>
      <c r="B15" s="286"/>
      <c r="C15" s="286"/>
      <c r="D15" s="286"/>
      <c r="E15" s="286"/>
      <c r="F15" s="286"/>
      <c r="G15" s="286"/>
      <c r="H15" s="286"/>
      <c r="I15" s="286"/>
      <c r="J15" s="286"/>
    </row>
    <row r="16" spans="1:10" ht="21.75" customHeight="1" x14ac:dyDescent="0.2">
      <c r="A16" s="284" t="s">
        <v>48</v>
      </c>
      <c r="B16" s="257"/>
      <c r="C16" s="257"/>
      <c r="D16" s="257"/>
      <c r="E16" s="257"/>
      <c r="F16" s="257"/>
      <c r="G16" s="257"/>
      <c r="H16" s="257"/>
      <c r="I16" s="257"/>
      <c r="J16" s="257"/>
    </row>
    <row r="17" spans="1:10" ht="38.25" customHeight="1" x14ac:dyDescent="0.2">
      <c r="A17" s="284" t="s">
        <v>47</v>
      </c>
      <c r="B17" s="257"/>
      <c r="C17" s="257"/>
      <c r="D17" s="257"/>
      <c r="E17" s="257"/>
      <c r="F17" s="257"/>
      <c r="G17" s="257"/>
      <c r="H17" s="257"/>
      <c r="I17" s="257"/>
      <c r="J17" s="257"/>
    </row>
    <row r="18" spans="1:10" ht="8.25" customHeight="1" x14ac:dyDescent="0.2">
      <c r="A18" s="36"/>
    </row>
    <row r="19" spans="1:10" ht="31.5" customHeight="1" x14ac:dyDescent="0.2">
      <c r="A19" s="284" t="s">
        <v>49</v>
      </c>
      <c r="B19" s="257"/>
      <c r="C19" s="257"/>
      <c r="D19" s="257"/>
      <c r="E19" s="257"/>
      <c r="F19" s="257"/>
      <c r="G19" s="257"/>
      <c r="H19" s="257"/>
      <c r="I19" s="257"/>
      <c r="J19" s="257"/>
    </row>
    <row r="20" spans="1:10" ht="8.25" customHeight="1" x14ac:dyDescent="0.2">
      <c r="A20" s="36"/>
    </row>
    <row r="21" spans="1:10" ht="51" customHeight="1" x14ac:dyDescent="0.2">
      <c r="A21" s="284" t="s">
        <v>350</v>
      </c>
      <c r="B21" s="257"/>
      <c r="C21" s="257"/>
      <c r="D21" s="257"/>
      <c r="E21" s="257"/>
      <c r="F21" s="257"/>
      <c r="G21" s="257"/>
      <c r="H21" s="257"/>
      <c r="I21" s="257"/>
      <c r="J21" s="257"/>
    </row>
    <row r="22" spans="1:10" ht="8.25" customHeight="1" x14ac:dyDescent="0.2">
      <c r="A22" s="36"/>
    </row>
    <row r="23" spans="1:10" ht="43.5" customHeight="1" x14ac:dyDescent="0.2">
      <c r="A23" s="284" t="s">
        <v>130</v>
      </c>
      <c r="B23" s="289"/>
      <c r="C23" s="289"/>
      <c r="D23" s="289"/>
      <c r="E23" s="289"/>
      <c r="F23" s="289"/>
      <c r="G23" s="289"/>
      <c r="H23" s="289"/>
      <c r="I23" s="289"/>
      <c r="J23" s="289"/>
    </row>
    <row r="24" spans="1:10" ht="6.75" customHeight="1" x14ac:dyDescent="0.2">
      <c r="A24" s="40"/>
    </row>
    <row r="25" spans="1:10" ht="30" customHeight="1" x14ac:dyDescent="0.2">
      <c r="A25" s="284" t="s">
        <v>8</v>
      </c>
      <c r="B25" s="257"/>
      <c r="C25" s="257"/>
      <c r="D25" s="257"/>
      <c r="E25" s="257"/>
      <c r="F25" s="257"/>
      <c r="G25" s="257"/>
      <c r="H25" s="257"/>
      <c r="I25" s="257"/>
      <c r="J25" s="257"/>
    </row>
    <row r="26" spans="1:10" ht="9.75" customHeight="1" x14ac:dyDescent="0.2">
      <c r="A26" s="71"/>
      <c r="B26" s="3"/>
      <c r="C26" s="3"/>
      <c r="D26" s="3"/>
      <c r="E26" s="3"/>
      <c r="F26" s="3"/>
      <c r="G26" s="3"/>
      <c r="H26" s="3"/>
      <c r="I26" s="3"/>
      <c r="J26" s="3"/>
    </row>
    <row r="27" spans="1:10" ht="50.1" customHeight="1" x14ac:dyDescent="0.2">
      <c r="A27" s="284" t="s">
        <v>474</v>
      </c>
      <c r="B27" s="257"/>
      <c r="C27" s="257"/>
      <c r="D27" s="257"/>
      <c r="E27" s="257"/>
      <c r="F27" s="257"/>
      <c r="G27" s="257"/>
      <c r="H27" s="257"/>
      <c r="I27" s="257"/>
      <c r="J27" s="257"/>
    </row>
    <row r="28" spans="1:10" ht="15" x14ac:dyDescent="0.2">
      <c r="A28" s="38" t="s">
        <v>60</v>
      </c>
    </row>
    <row r="29" spans="1:10" ht="63.75" customHeight="1" x14ac:dyDescent="0.2">
      <c r="A29" s="278" t="s">
        <v>473</v>
      </c>
      <c r="B29" s="257"/>
      <c r="C29" s="257"/>
      <c r="D29" s="257"/>
      <c r="E29" s="257"/>
      <c r="F29" s="257"/>
      <c r="G29" s="257"/>
      <c r="H29" s="257"/>
      <c r="I29" s="257"/>
      <c r="J29" s="257"/>
    </row>
    <row r="30" spans="1:10" ht="9" customHeight="1" x14ac:dyDescent="0.2">
      <c r="A30" s="38"/>
    </row>
    <row r="31" spans="1:10" ht="34.5" customHeight="1" x14ac:dyDescent="0.2">
      <c r="A31" s="278" t="s">
        <v>50</v>
      </c>
      <c r="B31" s="257"/>
      <c r="C31" s="257"/>
      <c r="D31" s="257"/>
      <c r="E31" s="257"/>
      <c r="F31" s="257"/>
      <c r="G31" s="257"/>
      <c r="H31" s="257"/>
      <c r="I31" s="257"/>
      <c r="J31" s="257"/>
    </row>
    <row r="32" spans="1:10" ht="37.5" customHeight="1" x14ac:dyDescent="0.2">
      <c r="A32" s="278" t="s">
        <v>51</v>
      </c>
      <c r="B32" s="257"/>
      <c r="C32" s="257"/>
      <c r="D32" s="257"/>
      <c r="E32" s="257"/>
      <c r="F32" s="257"/>
      <c r="G32" s="257"/>
      <c r="H32" s="257"/>
      <c r="I32" s="257"/>
      <c r="J32" s="257"/>
    </row>
    <row r="33" spans="1:10" ht="8.25" customHeight="1" x14ac:dyDescent="0.2">
      <c r="A33" s="36"/>
    </row>
    <row r="34" spans="1:10" ht="33.75" customHeight="1" x14ac:dyDescent="0.2">
      <c r="A34" s="278" t="s">
        <v>59</v>
      </c>
      <c r="B34" s="257"/>
      <c r="C34" s="257"/>
      <c r="D34" s="257"/>
      <c r="E34" s="257"/>
      <c r="F34" s="257"/>
      <c r="G34" s="257"/>
      <c r="H34" s="257"/>
      <c r="I34" s="257"/>
      <c r="J34" s="257"/>
    </row>
    <row r="35" spans="1:10" ht="7.5" customHeight="1" x14ac:dyDescent="0.2">
      <c r="A35" s="41" t="s">
        <v>42</v>
      </c>
    </row>
    <row r="36" spans="1:10" ht="19.5" customHeight="1" x14ac:dyDescent="0.2">
      <c r="A36" s="273" t="s">
        <v>369</v>
      </c>
      <c r="B36" s="257"/>
      <c r="C36" s="257"/>
      <c r="D36" s="257"/>
      <c r="E36" s="257"/>
      <c r="F36" s="257"/>
      <c r="G36" s="257"/>
      <c r="H36" s="257"/>
      <c r="I36" s="257"/>
      <c r="J36" s="257"/>
    </row>
    <row r="37" spans="1:10" ht="7.5" customHeight="1" x14ac:dyDescent="0.2">
      <c r="A37" s="36"/>
    </row>
    <row r="38" spans="1:10" ht="39.75" customHeight="1" x14ac:dyDescent="0.2">
      <c r="A38" s="299" t="s">
        <v>9</v>
      </c>
      <c r="B38" s="287"/>
      <c r="C38" s="287"/>
      <c r="D38" s="287"/>
      <c r="E38" s="287"/>
      <c r="F38" s="287"/>
      <c r="G38" s="287"/>
      <c r="H38" s="287"/>
      <c r="I38" s="287"/>
      <c r="J38" s="287"/>
    </row>
    <row r="39" spans="1:10" ht="9" customHeight="1" x14ac:dyDescent="0.2">
      <c r="A39" s="36"/>
    </row>
    <row r="40" spans="1:10" ht="11.25" customHeight="1" x14ac:dyDescent="0.2">
      <c r="A40" s="41" t="s">
        <v>58</v>
      </c>
    </row>
    <row r="41" spans="1:10" ht="17.25" customHeight="1" thickBot="1" x14ac:dyDescent="0.25">
      <c r="A41" s="297" t="s">
        <v>366</v>
      </c>
      <c r="B41" s="298"/>
      <c r="C41" s="298"/>
      <c r="D41" s="298"/>
      <c r="E41" s="298"/>
      <c r="F41" s="298"/>
      <c r="G41" s="298"/>
      <c r="H41" s="298"/>
      <c r="I41" s="298"/>
      <c r="J41" s="298"/>
    </row>
    <row r="42" spans="1:10" ht="17.25" customHeight="1" thickBot="1" x14ac:dyDescent="0.25">
      <c r="A42" s="293" t="s">
        <v>258</v>
      </c>
      <c r="B42" s="294"/>
      <c r="C42" s="295"/>
      <c r="D42" s="295"/>
      <c r="E42" s="295"/>
      <c r="F42" s="295"/>
      <c r="G42" s="295"/>
      <c r="H42" s="295"/>
      <c r="I42" s="295"/>
      <c r="J42" s="296"/>
    </row>
    <row r="43" spans="1:10" ht="17.25" customHeight="1" x14ac:dyDescent="0.2">
      <c r="A43" s="300" t="s">
        <v>156</v>
      </c>
      <c r="B43" s="301"/>
      <c r="C43" s="301"/>
      <c r="D43" s="301"/>
      <c r="E43" s="301"/>
      <c r="F43" s="301"/>
      <c r="G43" s="301"/>
      <c r="H43" s="301"/>
      <c r="I43" s="301"/>
      <c r="J43" s="302"/>
    </row>
    <row r="44" spans="1:10" ht="34.5" customHeight="1" thickBot="1" x14ac:dyDescent="0.25">
      <c r="A44" s="290" t="s">
        <v>157</v>
      </c>
      <c r="B44" s="291"/>
      <c r="C44" s="291"/>
      <c r="D44" s="291"/>
      <c r="E44" s="291"/>
      <c r="F44" s="291"/>
      <c r="G44" s="291"/>
      <c r="H44" s="291"/>
      <c r="I44" s="291"/>
      <c r="J44" s="292"/>
    </row>
    <row r="45" spans="1:10" ht="17.25" customHeight="1" x14ac:dyDescent="0.2">
      <c r="A45" s="280"/>
      <c r="B45" s="280"/>
      <c r="C45" s="280"/>
      <c r="D45" s="280"/>
      <c r="E45" s="280"/>
      <c r="F45" s="280"/>
      <c r="G45" s="280"/>
      <c r="H45" s="280"/>
      <c r="I45" s="280"/>
      <c r="J45" s="280"/>
    </row>
    <row r="46" spans="1:10" ht="17.25" customHeight="1" x14ac:dyDescent="0.2">
      <c r="A46" s="279"/>
      <c r="B46" s="281"/>
      <c r="C46" s="279"/>
      <c r="D46" s="279"/>
      <c r="E46" s="279"/>
      <c r="F46" s="279"/>
      <c r="G46" s="279"/>
      <c r="H46" s="279"/>
      <c r="I46" s="279"/>
      <c r="J46" s="279"/>
    </row>
    <row r="47" spans="1:10" ht="17.25" customHeight="1" x14ac:dyDescent="0.2">
      <c r="A47" s="279"/>
      <c r="B47" s="279"/>
      <c r="C47" s="279"/>
      <c r="D47" s="279"/>
      <c r="E47" s="279"/>
      <c r="F47" s="279"/>
      <c r="G47" s="279"/>
      <c r="H47" s="279"/>
      <c r="I47" s="279"/>
      <c r="J47" s="279"/>
    </row>
    <row r="48" spans="1:10" ht="17.25" customHeight="1" x14ac:dyDescent="0.2">
      <c r="A48" s="279"/>
      <c r="B48" s="279"/>
      <c r="C48" s="279"/>
      <c r="D48" s="279"/>
      <c r="E48" s="279"/>
      <c r="F48" s="279"/>
      <c r="G48" s="279"/>
      <c r="H48" s="279"/>
      <c r="I48" s="279"/>
      <c r="J48" s="279"/>
    </row>
    <row r="49" spans="1:10" ht="17.25" customHeight="1" x14ac:dyDescent="0.2">
      <c r="A49" s="279"/>
      <c r="B49" s="279"/>
      <c r="C49" s="279"/>
      <c r="D49" s="279"/>
      <c r="E49" s="279"/>
      <c r="F49" s="279"/>
      <c r="G49" s="279"/>
      <c r="H49" s="279"/>
      <c r="I49" s="279"/>
      <c r="J49" s="279"/>
    </row>
    <row r="50" spans="1:10" ht="17.25" customHeight="1" x14ac:dyDescent="0.2">
      <c r="A50" s="279"/>
      <c r="B50" s="279"/>
      <c r="C50" s="279"/>
      <c r="D50" s="279"/>
      <c r="E50" s="279"/>
      <c r="F50" s="279"/>
      <c r="G50" s="279"/>
      <c r="H50" s="279"/>
      <c r="I50" s="279"/>
      <c r="J50" s="279"/>
    </row>
    <row r="51" spans="1:10" ht="17.25" customHeight="1" x14ac:dyDescent="0.2">
      <c r="A51" s="279"/>
      <c r="B51" s="279"/>
      <c r="C51" s="279"/>
      <c r="D51" s="279"/>
      <c r="E51" s="279"/>
      <c r="F51" s="279"/>
      <c r="G51" s="279"/>
      <c r="H51" s="279"/>
      <c r="I51" s="279"/>
      <c r="J51" s="279"/>
    </row>
    <row r="52" spans="1:10" ht="17.25" customHeight="1" x14ac:dyDescent="0.2">
      <c r="A52" s="279"/>
      <c r="B52" s="279"/>
      <c r="C52" s="279"/>
      <c r="D52" s="279"/>
      <c r="E52" s="279"/>
      <c r="F52" s="279"/>
      <c r="G52" s="279"/>
      <c r="H52" s="279"/>
      <c r="I52" s="279"/>
      <c r="J52" s="279"/>
    </row>
    <row r="53" spans="1:10" ht="17.25" customHeight="1" x14ac:dyDescent="0.2">
      <c r="A53" s="279"/>
      <c r="B53" s="279"/>
      <c r="C53" s="279"/>
      <c r="D53" s="279"/>
      <c r="E53" s="279"/>
      <c r="F53" s="279"/>
      <c r="G53" s="279"/>
      <c r="H53" s="279"/>
      <c r="I53" s="279"/>
      <c r="J53" s="279"/>
    </row>
    <row r="54" spans="1:10" ht="17.25" customHeight="1" x14ac:dyDescent="0.2">
      <c r="A54" s="279"/>
      <c r="B54" s="281"/>
      <c r="C54" s="281"/>
      <c r="D54" s="281"/>
      <c r="E54" s="281"/>
      <c r="F54" s="281"/>
      <c r="G54" s="281"/>
      <c r="H54" s="281"/>
      <c r="I54" s="281"/>
      <c r="J54" s="281"/>
    </row>
    <row r="55" spans="1:10" ht="17.25" customHeight="1" x14ac:dyDescent="0.2">
      <c r="A55" s="279"/>
      <c r="B55" s="279"/>
      <c r="C55" s="279"/>
      <c r="D55" s="279"/>
      <c r="E55" s="279"/>
      <c r="F55" s="279"/>
      <c r="G55" s="279"/>
      <c r="H55" s="279"/>
      <c r="I55" s="279"/>
      <c r="J55" s="279"/>
    </row>
    <row r="56" spans="1:10" ht="17.25" customHeight="1" x14ac:dyDescent="0.2"/>
    <row r="57" spans="1:10" ht="17.25" customHeight="1" x14ac:dyDescent="0.2"/>
    <row r="58" spans="1:10" ht="17.25" customHeight="1" x14ac:dyDescent="0.2"/>
  </sheetData>
  <sheetProtection sheet="1"/>
  <mergeCells count="36">
    <mergeCell ref="A55:J55"/>
    <mergeCell ref="A53:J53"/>
    <mergeCell ref="A54:J54"/>
    <mergeCell ref="A51:J51"/>
    <mergeCell ref="A23:J23"/>
    <mergeCell ref="A29:J29"/>
    <mergeCell ref="A32:J32"/>
    <mergeCell ref="A25:J25"/>
    <mergeCell ref="A27:J27"/>
    <mergeCell ref="A44:J44"/>
    <mergeCell ref="A42:J42"/>
    <mergeCell ref="A41:J41"/>
    <mergeCell ref="A36:J36"/>
    <mergeCell ref="A38:J38"/>
    <mergeCell ref="A43:J43"/>
    <mergeCell ref="A34:J34"/>
    <mergeCell ref="A3:J3"/>
    <mergeCell ref="A8:J8"/>
    <mergeCell ref="A13:J13"/>
    <mergeCell ref="A21:J21"/>
    <mergeCell ref="A15:J15"/>
    <mergeCell ref="A9:J9"/>
    <mergeCell ref="A11:J11"/>
    <mergeCell ref="A17:J17"/>
    <mergeCell ref="A10:J10"/>
    <mergeCell ref="A19:J19"/>
    <mergeCell ref="A6:J6"/>
    <mergeCell ref="A16:J16"/>
    <mergeCell ref="A31:J31"/>
    <mergeCell ref="A49:J49"/>
    <mergeCell ref="A52:J52"/>
    <mergeCell ref="A45:J45"/>
    <mergeCell ref="A46:J46"/>
    <mergeCell ref="A47:J47"/>
    <mergeCell ref="A48:J48"/>
    <mergeCell ref="A50:J50"/>
  </mergeCells>
  <phoneticPr fontId="9" type="noConversion"/>
  <pageMargins left="0.45" right="0.46" top="0.45" bottom="0.62" header="0.34"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tabSelected="1" zoomScaleNormal="100" workbookViewId="0">
      <selection activeCell="B8" sqref="B8:I8"/>
    </sheetView>
  </sheetViews>
  <sheetFormatPr defaultRowHeight="18" x14ac:dyDescent="0.25"/>
  <cols>
    <col min="1" max="1" width="81.28515625" style="74" customWidth="1"/>
    <col min="2" max="16384" width="9.140625" style="73"/>
  </cols>
  <sheetData>
    <row r="1" spans="1:9" ht="86.25" customHeight="1" x14ac:dyDescent="0.2">
      <c r="A1" s="305"/>
      <c r="B1" s="305"/>
      <c r="C1" s="305"/>
      <c r="D1" s="305"/>
      <c r="E1" s="305"/>
      <c r="F1" s="305"/>
      <c r="G1" s="305"/>
      <c r="H1" s="305"/>
      <c r="I1" s="305"/>
    </row>
    <row r="2" spans="1:9" ht="32.25" customHeight="1" x14ac:dyDescent="0.25">
      <c r="A2" s="82"/>
      <c r="B2" s="83"/>
      <c r="C2" s="83"/>
      <c r="D2" s="83"/>
      <c r="E2" s="83"/>
      <c r="F2" s="83"/>
      <c r="G2" s="83"/>
      <c r="H2" s="83"/>
      <c r="I2" s="83"/>
    </row>
    <row r="3" spans="1:9" ht="35.25" x14ac:dyDescent="0.5">
      <c r="A3" s="306" t="s">
        <v>36</v>
      </c>
      <c r="B3" s="305"/>
      <c r="C3" s="305"/>
      <c r="D3" s="305"/>
      <c r="E3" s="305"/>
      <c r="F3" s="305"/>
      <c r="G3" s="305"/>
      <c r="H3" s="305"/>
      <c r="I3" s="305"/>
    </row>
    <row r="4" spans="1:9" ht="12.75" x14ac:dyDescent="0.2">
      <c r="A4" s="83"/>
      <c r="B4" s="81"/>
      <c r="C4" s="81"/>
      <c r="D4" s="305"/>
      <c r="E4" s="305"/>
      <c r="F4" s="305"/>
      <c r="G4" s="305"/>
      <c r="H4" s="305"/>
      <c r="I4" s="81"/>
    </row>
    <row r="5" spans="1:9" ht="12.75" x14ac:dyDescent="0.2">
      <c r="A5" s="83"/>
      <c r="B5" s="81"/>
      <c r="C5" s="81"/>
      <c r="D5" s="305"/>
      <c r="E5" s="305"/>
      <c r="F5" s="305"/>
      <c r="G5" s="305"/>
      <c r="H5" s="305"/>
      <c r="I5" s="81"/>
    </row>
    <row r="6" spans="1:9" ht="35.25" x14ac:dyDescent="0.5">
      <c r="A6" s="307" t="s">
        <v>14</v>
      </c>
      <c r="B6" s="308"/>
      <c r="C6" s="308"/>
      <c r="D6" s="308"/>
      <c r="E6" s="308"/>
      <c r="F6" s="308"/>
      <c r="G6" s="308"/>
      <c r="H6" s="308"/>
      <c r="I6" s="308"/>
    </row>
    <row r="7" spans="1:9" s="83" customFormat="1" ht="43.5" customHeight="1" x14ac:dyDescent="0.25">
      <c r="A7" s="309"/>
      <c r="B7" s="305"/>
      <c r="C7" s="305"/>
      <c r="D7" s="305"/>
      <c r="E7" s="305"/>
      <c r="F7" s="305"/>
      <c r="G7" s="305"/>
      <c r="H7" s="305"/>
      <c r="I7" s="305"/>
    </row>
    <row r="8" spans="1:9" ht="21" customHeight="1" x14ac:dyDescent="0.25">
      <c r="A8" s="84" t="s">
        <v>37</v>
      </c>
      <c r="B8" s="303"/>
      <c r="C8" s="303"/>
      <c r="D8" s="303"/>
      <c r="E8" s="303"/>
      <c r="F8" s="303"/>
      <c r="G8" s="303"/>
      <c r="H8" s="303"/>
      <c r="I8" s="303"/>
    </row>
    <row r="9" spans="1:9" ht="21" customHeight="1" x14ac:dyDescent="0.25">
      <c r="A9" s="84" t="s">
        <v>52</v>
      </c>
      <c r="B9" s="303"/>
      <c r="C9" s="303"/>
      <c r="D9" s="303"/>
      <c r="E9" s="303"/>
      <c r="F9" s="303"/>
      <c r="G9" s="303"/>
      <c r="H9" s="303"/>
      <c r="I9" s="303"/>
    </row>
    <row r="10" spans="1:9" ht="21" customHeight="1" x14ac:dyDescent="0.25">
      <c r="A10" s="84" t="s">
        <v>499</v>
      </c>
      <c r="B10" s="303"/>
      <c r="C10" s="303"/>
      <c r="D10" s="303"/>
      <c r="E10" s="303"/>
      <c r="F10" s="303"/>
      <c r="G10" s="303"/>
      <c r="H10" s="303"/>
      <c r="I10" s="303"/>
    </row>
    <row r="11" spans="1:9" ht="21" customHeight="1" x14ac:dyDescent="0.25">
      <c r="A11" s="84" t="s">
        <v>500</v>
      </c>
      <c r="B11" s="303"/>
      <c r="C11" s="303"/>
      <c r="D11" s="303"/>
      <c r="E11" s="303"/>
      <c r="F11" s="303"/>
      <c r="G11" s="303"/>
      <c r="H11" s="303"/>
      <c r="I11" s="303"/>
    </row>
    <row r="12" spans="1:9" ht="21" customHeight="1" x14ac:dyDescent="0.25">
      <c r="A12" s="84" t="s">
        <v>38</v>
      </c>
      <c r="B12" s="303"/>
      <c r="C12" s="303"/>
      <c r="D12" s="303"/>
      <c r="E12" s="303"/>
      <c r="F12" s="303"/>
      <c r="G12" s="303"/>
      <c r="H12" s="303"/>
      <c r="I12" s="303"/>
    </row>
    <row r="13" spans="1:9" ht="21" customHeight="1" x14ac:dyDescent="0.25">
      <c r="A13" s="84" t="s">
        <v>39</v>
      </c>
      <c r="B13" s="303"/>
      <c r="C13" s="303"/>
      <c r="D13" s="303"/>
      <c r="E13" s="303"/>
      <c r="F13" s="303"/>
      <c r="G13" s="303"/>
      <c r="H13" s="303"/>
      <c r="I13" s="303"/>
    </row>
    <row r="14" spans="1:9" ht="15.75" x14ac:dyDescent="0.25">
      <c r="A14" s="85"/>
    </row>
    <row r="15" spans="1:9" s="75" customFormat="1" ht="36" x14ac:dyDescent="0.25">
      <c r="A15" s="86" t="s">
        <v>521</v>
      </c>
      <c r="B15" s="304"/>
      <c r="C15" s="304"/>
      <c r="D15" s="304"/>
      <c r="E15" s="304"/>
      <c r="F15" s="304"/>
      <c r="G15" s="304"/>
      <c r="H15" s="304"/>
      <c r="I15" s="304"/>
    </row>
    <row r="16" spans="1:9" s="75" customFormat="1" x14ac:dyDescent="0.25">
      <c r="A16" s="84" t="s">
        <v>40</v>
      </c>
      <c r="B16" s="304"/>
      <c r="C16" s="304"/>
      <c r="D16" s="304"/>
      <c r="E16" s="304"/>
      <c r="F16" s="304"/>
      <c r="G16" s="304"/>
      <c r="H16" s="304"/>
      <c r="I16" s="304"/>
    </row>
    <row r="17" spans="1:9" s="75" customFormat="1" x14ac:dyDescent="0.25">
      <c r="A17" s="84" t="s">
        <v>41</v>
      </c>
      <c r="B17" s="304"/>
      <c r="C17" s="304"/>
      <c r="D17" s="304"/>
      <c r="E17" s="304"/>
      <c r="F17" s="304"/>
      <c r="G17" s="304"/>
      <c r="H17" s="304"/>
      <c r="I17" s="304"/>
    </row>
    <row r="18" spans="1:9" s="75" customFormat="1" ht="18.75" x14ac:dyDescent="0.3">
      <c r="A18" s="76"/>
    </row>
    <row r="19" spans="1:9" s="75" customFormat="1" ht="18.75" x14ac:dyDescent="0.3">
      <c r="A19" s="76"/>
    </row>
    <row r="20" spans="1:9" s="78" customFormat="1" ht="15" x14ac:dyDescent="0.2">
      <c r="A20" s="77"/>
    </row>
    <row r="21" spans="1:9" ht="12.75" x14ac:dyDescent="0.2">
      <c r="A21" s="77"/>
    </row>
    <row r="22" spans="1:9" ht="12.75" x14ac:dyDescent="0.2">
      <c r="A22" s="77"/>
    </row>
    <row r="23" spans="1:9" x14ac:dyDescent="0.25">
      <c r="A23" s="79"/>
    </row>
    <row r="25" spans="1:9" ht="24" customHeight="1" x14ac:dyDescent="0.2">
      <c r="A25" s="80"/>
    </row>
    <row r="26" spans="1:9" ht="24" customHeight="1" x14ac:dyDescent="0.2">
      <c r="A26" s="80"/>
    </row>
    <row r="27" spans="1:9" ht="24" customHeight="1" x14ac:dyDescent="0.2">
      <c r="A27" s="80"/>
    </row>
  </sheetData>
  <mergeCells count="14">
    <mergeCell ref="B8:I8"/>
    <mergeCell ref="A1:I1"/>
    <mergeCell ref="A3:I3"/>
    <mergeCell ref="A6:I6"/>
    <mergeCell ref="A7:I7"/>
    <mergeCell ref="D4:H5"/>
    <mergeCell ref="B9:I9"/>
    <mergeCell ref="B10:I10"/>
    <mergeCell ref="B11:I11"/>
    <mergeCell ref="B17:I17"/>
    <mergeCell ref="B12:I12"/>
    <mergeCell ref="B13:I13"/>
    <mergeCell ref="B15:I15"/>
    <mergeCell ref="B16:I16"/>
  </mergeCells>
  <phoneticPr fontId="9" type="noConversion"/>
  <pageMargins left="0.75" right="0.75" top="1" bottom="1" header="0.5" footer="0.5"/>
  <pageSetup paperSize="9" scale="97" orientation="landscape" r:id="rId1"/>
  <headerFooter alignWithMargins="0"/>
  <drawing r:id="rId2"/>
  <legacyDrawing r:id="rId3"/>
  <oleObjects>
    <mc:AlternateContent xmlns:mc="http://schemas.openxmlformats.org/markup-compatibility/2006">
      <mc:Choice Requires="x14">
        <oleObject progId="MSPhotoEd.3" shapeId="2051" r:id="rId4">
          <objectPr defaultSize="0" autoPict="0" r:id="rId5">
            <anchor moveWithCells="1" sizeWithCells="1">
              <from>
                <xdr:col>3</xdr:col>
                <xdr:colOff>552450</xdr:colOff>
                <xdr:row>0</xdr:row>
                <xdr:rowOff>28575</xdr:rowOff>
              </from>
              <to>
                <xdr:col>8</xdr:col>
                <xdr:colOff>485775</xdr:colOff>
                <xdr:row>0</xdr:row>
                <xdr:rowOff>1019175</xdr:rowOff>
              </to>
            </anchor>
          </objectPr>
        </oleObject>
      </mc:Choice>
      <mc:Fallback>
        <oleObject progId="MSPhotoEd.3" shapeId="205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3"/>
  <sheetViews>
    <sheetView zoomScaleNormal="100" workbookViewId="0">
      <pane ySplit="2" topLeftCell="A51" activePane="bottomLeft" state="frozen"/>
      <selection pane="bottomLeft" activeCell="B55" sqref="B55"/>
    </sheetView>
  </sheetViews>
  <sheetFormatPr defaultRowHeight="12.75" x14ac:dyDescent="0.2"/>
  <cols>
    <col min="1" max="1" width="6.28515625" style="130" customWidth="1"/>
    <col min="2" max="2" width="46.140625" style="131" customWidth="1"/>
    <col min="3" max="3" width="7.28515625" style="121" customWidth="1"/>
    <col min="4" max="5" width="6.7109375" style="121" customWidth="1"/>
    <col min="6" max="6" width="28.140625" style="98" customWidth="1"/>
    <col min="7" max="7" width="10.28515625" style="121" customWidth="1"/>
    <col min="8" max="8" width="36.28515625" style="98" customWidth="1"/>
    <col min="9" max="9" width="14" style="98" hidden="1" customWidth="1"/>
    <col min="10" max="10" width="9.140625" style="98" hidden="1" customWidth="1"/>
    <col min="11" max="16384" width="9.140625" style="98"/>
  </cols>
  <sheetData>
    <row r="1" spans="1:9" ht="25.5" x14ac:dyDescent="0.2">
      <c r="A1" s="94" t="s">
        <v>359</v>
      </c>
      <c r="B1" s="95"/>
      <c r="C1" s="96" t="s">
        <v>361</v>
      </c>
      <c r="D1" s="96" t="s">
        <v>362</v>
      </c>
      <c r="E1" s="97" t="s">
        <v>364</v>
      </c>
      <c r="F1" s="97" t="s">
        <v>363</v>
      </c>
      <c r="G1" s="96" t="s">
        <v>365</v>
      </c>
      <c r="H1" s="97" t="s">
        <v>288</v>
      </c>
    </row>
    <row r="2" spans="1:9" ht="27" customHeight="1" x14ac:dyDescent="0.2">
      <c r="A2" s="94"/>
      <c r="B2" s="95"/>
      <c r="C2" s="314" t="s">
        <v>367</v>
      </c>
      <c r="D2" s="315"/>
      <c r="E2" s="315"/>
      <c r="F2" s="97"/>
      <c r="G2" s="96"/>
      <c r="H2" s="97"/>
    </row>
    <row r="3" spans="1:9" s="97" customFormat="1" x14ac:dyDescent="0.2">
      <c r="A3" s="99">
        <v>1</v>
      </c>
      <c r="B3" s="100" t="s">
        <v>360</v>
      </c>
      <c r="C3" s="96"/>
      <c r="D3" s="96"/>
      <c r="E3" s="96"/>
      <c r="G3" s="96"/>
    </row>
    <row r="4" spans="1:9" ht="27.75" customHeight="1" x14ac:dyDescent="0.2">
      <c r="A4" s="101">
        <v>1.1000000000000001</v>
      </c>
      <c r="B4" s="102" t="s">
        <v>257</v>
      </c>
      <c r="C4" s="87"/>
      <c r="D4" s="87"/>
      <c r="E4" s="87"/>
      <c r="F4" s="88"/>
      <c r="G4" s="105" t="s">
        <v>449</v>
      </c>
      <c r="H4" s="104" t="str">
        <f>IF(D4="x","Require immediate action","No action required")</f>
        <v>No action required</v>
      </c>
      <c r="I4" s="3">
        <f t="shared" ref="I4:I13" si="0">IF(D4="x",1,0)</f>
        <v>0</v>
      </c>
    </row>
    <row r="5" spans="1:9" ht="38.25" x14ac:dyDescent="0.2">
      <c r="A5" s="101">
        <v>1.2</v>
      </c>
      <c r="B5" s="102" t="s">
        <v>385</v>
      </c>
      <c r="C5" s="87"/>
      <c r="D5" s="87"/>
      <c r="E5" s="87"/>
      <c r="F5" s="88" t="s">
        <v>384</v>
      </c>
      <c r="G5" s="106" t="s">
        <v>450</v>
      </c>
      <c r="H5" s="104" t="str">
        <f t="shared" ref="H5:H13" si="1">IF(D5="x","Require attention as soon as is practicable, within 1-3 months","No action required")</f>
        <v>No action required</v>
      </c>
      <c r="I5" s="3">
        <f t="shared" si="0"/>
        <v>0</v>
      </c>
    </row>
    <row r="6" spans="1:9" ht="51" x14ac:dyDescent="0.2">
      <c r="A6" s="101">
        <v>1.3</v>
      </c>
      <c r="B6" s="234" t="s">
        <v>493</v>
      </c>
      <c r="C6" s="87"/>
      <c r="D6" s="87"/>
      <c r="E6" s="87"/>
      <c r="F6" s="88"/>
      <c r="G6" s="106" t="s">
        <v>450</v>
      </c>
      <c r="H6" s="104" t="str">
        <f t="shared" si="1"/>
        <v>No action required</v>
      </c>
      <c r="I6" s="3">
        <f t="shared" si="0"/>
        <v>0</v>
      </c>
    </row>
    <row r="7" spans="1:9" ht="51" x14ac:dyDescent="0.2">
      <c r="A7" s="101">
        <v>1.4</v>
      </c>
      <c r="B7" s="102" t="s">
        <v>53</v>
      </c>
      <c r="C7" s="87"/>
      <c r="D7" s="87"/>
      <c r="E7" s="87"/>
      <c r="F7" s="88"/>
      <c r="G7" s="106" t="s">
        <v>450</v>
      </c>
      <c r="H7" s="104" t="str">
        <f t="shared" si="1"/>
        <v>No action required</v>
      </c>
      <c r="I7" s="3">
        <f t="shared" si="0"/>
        <v>0</v>
      </c>
    </row>
    <row r="8" spans="1:9" ht="25.5" x14ac:dyDescent="0.2">
      <c r="A8" s="101">
        <v>1.5</v>
      </c>
      <c r="B8" s="102" t="s">
        <v>15</v>
      </c>
      <c r="C8" s="87"/>
      <c r="D8" s="87"/>
      <c r="E8" s="87"/>
      <c r="F8" s="88"/>
      <c r="G8" s="106" t="s">
        <v>450</v>
      </c>
      <c r="H8" s="104" t="str">
        <f t="shared" si="1"/>
        <v>No action required</v>
      </c>
      <c r="I8" s="3">
        <f t="shared" si="0"/>
        <v>0</v>
      </c>
    </row>
    <row r="9" spans="1:9" ht="40.5" customHeight="1" x14ac:dyDescent="0.2">
      <c r="A9" s="101">
        <v>1.6</v>
      </c>
      <c r="B9" s="102" t="s">
        <v>54</v>
      </c>
      <c r="C9" s="87"/>
      <c r="D9" s="87"/>
      <c r="E9" s="87"/>
      <c r="F9" s="88"/>
      <c r="G9" s="106" t="s">
        <v>450</v>
      </c>
      <c r="H9" s="104" t="str">
        <f t="shared" si="1"/>
        <v>No action required</v>
      </c>
      <c r="I9" s="3">
        <f t="shared" si="0"/>
        <v>0</v>
      </c>
    </row>
    <row r="10" spans="1:9" ht="25.5" x14ac:dyDescent="0.2">
      <c r="A10" s="101">
        <v>1.7</v>
      </c>
      <c r="B10" s="102" t="s">
        <v>181</v>
      </c>
      <c r="C10" s="87"/>
      <c r="D10" s="87"/>
      <c r="E10" s="87"/>
      <c r="F10" s="88"/>
      <c r="G10" s="106" t="s">
        <v>450</v>
      </c>
      <c r="H10" s="104" t="str">
        <f t="shared" si="1"/>
        <v>No action required</v>
      </c>
      <c r="I10" s="3">
        <f t="shared" si="0"/>
        <v>0</v>
      </c>
    </row>
    <row r="11" spans="1:9" ht="38.25" x14ac:dyDescent="0.2">
      <c r="A11" s="101">
        <v>1.8</v>
      </c>
      <c r="B11" s="102" t="s">
        <v>18</v>
      </c>
      <c r="C11" s="87"/>
      <c r="D11" s="87"/>
      <c r="E11" s="87"/>
      <c r="F11" s="88"/>
      <c r="G11" s="106" t="s">
        <v>450</v>
      </c>
      <c r="H11" s="104" t="str">
        <f t="shared" si="1"/>
        <v>No action required</v>
      </c>
      <c r="I11" s="3">
        <f t="shared" si="0"/>
        <v>0</v>
      </c>
    </row>
    <row r="12" spans="1:9" ht="51" x14ac:dyDescent="0.2">
      <c r="A12" s="101">
        <v>1.9</v>
      </c>
      <c r="B12" s="104" t="s">
        <v>171</v>
      </c>
      <c r="C12" s="87"/>
      <c r="D12" s="87"/>
      <c r="E12" s="87"/>
      <c r="F12" s="88"/>
      <c r="G12" s="106" t="s">
        <v>450</v>
      </c>
      <c r="H12" s="104" t="str">
        <f>IF(D12="x","Require attention as soon as is practicable, within 1-3 months","No action required")</f>
        <v>No action required</v>
      </c>
      <c r="I12" s="3">
        <f t="shared" si="0"/>
        <v>0</v>
      </c>
    </row>
    <row r="13" spans="1:9" ht="51" x14ac:dyDescent="0.2">
      <c r="A13" s="107">
        <v>1.1000000000000001</v>
      </c>
      <c r="B13" s="102" t="s">
        <v>182</v>
      </c>
      <c r="C13" s="87"/>
      <c r="D13" s="87"/>
      <c r="E13" s="87"/>
      <c r="F13" s="88"/>
      <c r="G13" s="106" t="s">
        <v>450</v>
      </c>
      <c r="H13" s="104" t="str">
        <f t="shared" si="1"/>
        <v>No action required</v>
      </c>
      <c r="I13" s="3">
        <f t="shared" si="0"/>
        <v>0</v>
      </c>
    </row>
    <row r="14" spans="1:9" ht="38.25" x14ac:dyDescent="0.2">
      <c r="A14" s="107">
        <v>1.1100000000000001</v>
      </c>
      <c r="B14" s="108" t="s">
        <v>294</v>
      </c>
      <c r="C14" s="87"/>
      <c r="D14" s="87"/>
      <c r="E14" s="87"/>
      <c r="F14" s="88"/>
      <c r="G14" s="109" t="s">
        <v>449</v>
      </c>
      <c r="H14" s="104" t="str">
        <f>IF(C14="x","Require immediate action","No action required")</f>
        <v>No action required</v>
      </c>
      <c r="I14" s="3">
        <f>IF(C14="x",1,0)</f>
        <v>0</v>
      </c>
    </row>
    <row r="15" spans="1:9" x14ac:dyDescent="0.2">
      <c r="A15" s="110"/>
      <c r="B15" s="111" t="s">
        <v>423</v>
      </c>
      <c r="C15" s="112"/>
      <c r="D15" s="112"/>
      <c r="E15" s="112"/>
      <c r="F15" s="113"/>
      <c r="G15" s="112"/>
      <c r="H15" s="113"/>
    </row>
    <row r="16" spans="1:9" x14ac:dyDescent="0.2">
      <c r="A16" s="99">
        <v>2</v>
      </c>
      <c r="B16" s="312" t="s">
        <v>466</v>
      </c>
      <c r="C16" s="313"/>
      <c r="D16" s="313"/>
      <c r="E16" s="313"/>
      <c r="F16" s="313"/>
      <c r="G16" s="98"/>
    </row>
    <row r="17" spans="1:9" ht="38.25" x14ac:dyDescent="0.2">
      <c r="A17" s="101">
        <v>2.1</v>
      </c>
      <c r="B17" s="114" t="s">
        <v>16</v>
      </c>
      <c r="C17" s="87"/>
      <c r="D17" s="87"/>
      <c r="E17" s="87"/>
      <c r="F17" s="88"/>
      <c r="G17" s="109" t="s">
        <v>449</v>
      </c>
      <c r="H17" s="104" t="str">
        <f>IF(D17="x","Require immediate action","No action required")</f>
        <v>No action required</v>
      </c>
      <c r="I17" s="3">
        <f t="shared" ref="I17:I24" si="2">IF(D17="x",1,0)</f>
        <v>0</v>
      </c>
    </row>
    <row r="18" spans="1:9" x14ac:dyDescent="0.2">
      <c r="A18" s="115">
        <v>2.2000000000000002</v>
      </c>
      <c r="B18" s="116" t="s">
        <v>436</v>
      </c>
      <c r="C18" s="87"/>
      <c r="D18" s="87"/>
      <c r="E18" s="87"/>
      <c r="F18" s="88"/>
      <c r="G18" s="109"/>
      <c r="H18" s="104"/>
      <c r="I18" s="3">
        <f t="shared" si="2"/>
        <v>0</v>
      </c>
    </row>
    <row r="19" spans="1:9" x14ac:dyDescent="0.2">
      <c r="A19" s="101" t="s">
        <v>424</v>
      </c>
      <c r="B19" s="102" t="s">
        <v>437</v>
      </c>
      <c r="C19" s="87"/>
      <c r="D19" s="87"/>
      <c r="E19" s="87"/>
      <c r="F19" s="88"/>
      <c r="G19" s="109" t="s">
        <v>449</v>
      </c>
      <c r="H19" s="104" t="str">
        <f t="shared" ref="H19:H27" si="3">IF(D19="x","Require immediate action","No action required")</f>
        <v>No action required</v>
      </c>
      <c r="I19" s="3">
        <f t="shared" si="2"/>
        <v>0</v>
      </c>
    </row>
    <row r="20" spans="1:9" x14ac:dyDescent="0.2">
      <c r="A20" s="101" t="s">
        <v>425</v>
      </c>
      <c r="B20" s="117" t="s">
        <v>426</v>
      </c>
      <c r="C20" s="87"/>
      <c r="D20" s="87"/>
      <c r="E20" s="87"/>
      <c r="F20" s="88"/>
      <c r="G20" s="109" t="s">
        <v>449</v>
      </c>
      <c r="H20" s="104" t="str">
        <f t="shared" si="3"/>
        <v>No action required</v>
      </c>
      <c r="I20" s="3">
        <f t="shared" si="2"/>
        <v>0</v>
      </c>
    </row>
    <row r="21" spans="1:9" x14ac:dyDescent="0.2">
      <c r="A21" s="101" t="s">
        <v>431</v>
      </c>
      <c r="B21" s="117" t="s">
        <v>427</v>
      </c>
      <c r="C21" s="87"/>
      <c r="D21" s="87"/>
      <c r="E21" s="87"/>
      <c r="F21" s="88"/>
      <c r="G21" s="109" t="s">
        <v>449</v>
      </c>
      <c r="H21" s="104" t="str">
        <f t="shared" si="3"/>
        <v>No action required</v>
      </c>
      <c r="I21" s="3">
        <f t="shared" si="2"/>
        <v>0</v>
      </c>
    </row>
    <row r="22" spans="1:9" x14ac:dyDescent="0.2">
      <c r="A22" s="101" t="s">
        <v>432</v>
      </c>
      <c r="B22" s="117" t="s">
        <v>428</v>
      </c>
      <c r="C22" s="87"/>
      <c r="D22" s="87"/>
      <c r="E22" s="87"/>
      <c r="F22" s="88"/>
      <c r="G22" s="109" t="s">
        <v>449</v>
      </c>
      <c r="H22" s="104" t="str">
        <f t="shared" si="3"/>
        <v>No action required</v>
      </c>
      <c r="I22" s="3">
        <f t="shared" si="2"/>
        <v>0</v>
      </c>
    </row>
    <row r="23" spans="1:9" x14ac:dyDescent="0.2">
      <c r="A23" s="101" t="s">
        <v>433</v>
      </c>
      <c r="B23" s="235" t="s">
        <v>494</v>
      </c>
      <c r="C23" s="87"/>
      <c r="D23" s="87"/>
      <c r="E23" s="87"/>
      <c r="F23" s="88"/>
      <c r="G23" s="109" t="s">
        <v>449</v>
      </c>
      <c r="H23" s="104" t="str">
        <f t="shared" si="3"/>
        <v>No action required</v>
      </c>
      <c r="I23" s="3">
        <f t="shared" si="2"/>
        <v>0</v>
      </c>
    </row>
    <row r="24" spans="1:9" x14ac:dyDescent="0.2">
      <c r="A24" s="101" t="s">
        <v>434</v>
      </c>
      <c r="B24" s="235" t="s">
        <v>495</v>
      </c>
      <c r="C24" s="87"/>
      <c r="D24" s="87"/>
      <c r="E24" s="87"/>
      <c r="F24" s="88"/>
      <c r="G24" s="109" t="s">
        <v>449</v>
      </c>
      <c r="H24" s="104" t="str">
        <f t="shared" si="3"/>
        <v>No action required</v>
      </c>
      <c r="I24" s="3">
        <f t="shared" si="2"/>
        <v>0</v>
      </c>
    </row>
    <row r="25" spans="1:9" x14ac:dyDescent="0.2">
      <c r="A25" s="101" t="s">
        <v>435</v>
      </c>
      <c r="B25" s="117" t="s">
        <v>429</v>
      </c>
      <c r="C25" s="87"/>
      <c r="D25" s="87"/>
      <c r="E25" s="87"/>
      <c r="F25" s="88"/>
      <c r="G25" s="109" t="s">
        <v>449</v>
      </c>
      <c r="H25" s="104" t="str">
        <f>IF(D25="x","Require immediate action","No action required")</f>
        <v>No action required</v>
      </c>
      <c r="I25" s="3"/>
    </row>
    <row r="26" spans="1:9" x14ac:dyDescent="0.2">
      <c r="A26" s="101" t="s">
        <v>496</v>
      </c>
      <c r="B26" s="117" t="s">
        <v>430</v>
      </c>
      <c r="C26" s="87"/>
      <c r="D26" s="87"/>
      <c r="E26" s="87"/>
      <c r="F26" s="88"/>
      <c r="G26" s="109" t="s">
        <v>449</v>
      </c>
      <c r="H26" s="104" t="str">
        <f t="shared" si="3"/>
        <v>No action required</v>
      </c>
      <c r="I26" s="3">
        <f t="shared" ref="I26:I35" si="4">IF(D27="x",1,0)</f>
        <v>0</v>
      </c>
    </row>
    <row r="27" spans="1:9" x14ac:dyDescent="0.2">
      <c r="A27" s="115">
        <v>2.2999999999999998</v>
      </c>
      <c r="B27" s="115" t="s">
        <v>438</v>
      </c>
      <c r="C27" s="87"/>
      <c r="D27" s="87"/>
      <c r="E27" s="87"/>
      <c r="F27" s="88"/>
      <c r="G27" s="109"/>
      <c r="H27" s="104" t="str">
        <f t="shared" si="3"/>
        <v>No action required</v>
      </c>
      <c r="I27" s="3">
        <f t="shared" si="4"/>
        <v>0</v>
      </c>
    </row>
    <row r="28" spans="1:9" x14ac:dyDescent="0.2">
      <c r="A28" s="101" t="s">
        <v>226</v>
      </c>
      <c r="B28" s="102" t="s">
        <v>439</v>
      </c>
      <c r="C28" s="87"/>
      <c r="D28" s="87"/>
      <c r="E28" s="87"/>
      <c r="F28" s="88"/>
      <c r="G28" s="109" t="s">
        <v>449</v>
      </c>
      <c r="H28" s="104" t="str">
        <f t="shared" ref="H28:H35" si="5">IF(D28="x","Require immediate action","No action required")</f>
        <v>No action required</v>
      </c>
      <c r="I28" s="3">
        <f t="shared" si="4"/>
        <v>0</v>
      </c>
    </row>
    <row r="29" spans="1:9" x14ac:dyDescent="0.2">
      <c r="A29" s="101" t="s">
        <v>227</v>
      </c>
      <c r="B29" s="102" t="s">
        <v>440</v>
      </c>
      <c r="C29" s="87"/>
      <c r="D29" s="87"/>
      <c r="E29" s="87"/>
      <c r="F29" s="88"/>
      <c r="G29" s="109" t="s">
        <v>449</v>
      </c>
      <c r="H29" s="104" t="str">
        <f t="shared" si="5"/>
        <v>No action required</v>
      </c>
      <c r="I29" s="3">
        <f t="shared" si="4"/>
        <v>0</v>
      </c>
    </row>
    <row r="30" spans="1:9" x14ac:dyDescent="0.2">
      <c r="A30" s="101" t="s">
        <v>228</v>
      </c>
      <c r="B30" s="102" t="s">
        <v>441</v>
      </c>
      <c r="C30" s="87"/>
      <c r="D30" s="87"/>
      <c r="E30" s="87"/>
      <c r="F30" s="88"/>
      <c r="G30" s="109" t="s">
        <v>449</v>
      </c>
      <c r="H30" s="104" t="str">
        <f t="shared" si="5"/>
        <v>No action required</v>
      </c>
      <c r="I30" s="3">
        <f t="shared" si="4"/>
        <v>0</v>
      </c>
    </row>
    <row r="31" spans="1:9" x14ac:dyDescent="0.2">
      <c r="A31" s="101" t="s">
        <v>229</v>
      </c>
      <c r="B31" s="102" t="s">
        <v>183</v>
      </c>
      <c r="C31" s="87"/>
      <c r="D31" s="87"/>
      <c r="E31" s="87"/>
      <c r="F31" s="88"/>
      <c r="G31" s="109" t="s">
        <v>449</v>
      </c>
      <c r="H31" s="104" t="str">
        <f t="shared" si="5"/>
        <v>No action required</v>
      </c>
      <c r="I31" s="3">
        <f t="shared" si="4"/>
        <v>0</v>
      </c>
    </row>
    <row r="32" spans="1:9" x14ac:dyDescent="0.2">
      <c r="A32" s="101" t="s">
        <v>219</v>
      </c>
      <c r="B32" s="102" t="s">
        <v>198</v>
      </c>
      <c r="C32" s="87"/>
      <c r="D32" s="87"/>
      <c r="E32" s="87"/>
      <c r="F32" s="88"/>
      <c r="G32" s="109" t="s">
        <v>449</v>
      </c>
      <c r="H32" s="104" t="str">
        <f t="shared" si="5"/>
        <v>No action required</v>
      </c>
      <c r="I32" s="3">
        <f t="shared" si="4"/>
        <v>0</v>
      </c>
    </row>
    <row r="33" spans="1:9" x14ac:dyDescent="0.2">
      <c r="A33" s="101" t="s">
        <v>184</v>
      </c>
      <c r="B33" s="102" t="s">
        <v>83</v>
      </c>
      <c r="C33" s="87"/>
      <c r="D33" s="87"/>
      <c r="E33" s="87"/>
      <c r="F33" s="88"/>
      <c r="G33" s="109" t="s">
        <v>449</v>
      </c>
      <c r="H33" s="104" t="str">
        <f t="shared" si="5"/>
        <v>No action required</v>
      </c>
      <c r="I33" s="3">
        <f t="shared" si="4"/>
        <v>0</v>
      </c>
    </row>
    <row r="34" spans="1:9" ht="18.75" customHeight="1" x14ac:dyDescent="0.2">
      <c r="A34" s="101" t="s">
        <v>195</v>
      </c>
      <c r="B34" s="102" t="s">
        <v>194</v>
      </c>
      <c r="C34" s="87"/>
      <c r="D34" s="87"/>
      <c r="E34" s="87"/>
      <c r="F34" s="88"/>
      <c r="G34" s="109" t="s">
        <v>449</v>
      </c>
      <c r="H34" s="104" t="str">
        <f t="shared" si="5"/>
        <v>No action required</v>
      </c>
      <c r="I34" s="3">
        <f t="shared" si="4"/>
        <v>0</v>
      </c>
    </row>
    <row r="35" spans="1:9" ht="25.5" x14ac:dyDescent="0.2">
      <c r="A35" s="101" t="s">
        <v>196</v>
      </c>
      <c r="B35" s="102" t="s">
        <v>19</v>
      </c>
      <c r="C35" s="87"/>
      <c r="D35" s="87"/>
      <c r="E35" s="87"/>
      <c r="F35" s="88"/>
      <c r="G35" s="109" t="s">
        <v>449</v>
      </c>
      <c r="H35" s="104" t="str">
        <f t="shared" si="5"/>
        <v>No action required</v>
      </c>
      <c r="I35" s="3">
        <f t="shared" si="4"/>
        <v>0</v>
      </c>
    </row>
    <row r="36" spans="1:9" ht="51" x14ac:dyDescent="0.2">
      <c r="A36" s="101" t="s">
        <v>197</v>
      </c>
      <c r="B36" s="102" t="s">
        <v>259</v>
      </c>
      <c r="C36" s="87"/>
      <c r="D36" s="87"/>
      <c r="E36" s="87"/>
      <c r="F36" s="88"/>
      <c r="G36" s="109" t="s">
        <v>449</v>
      </c>
      <c r="H36" s="104" t="str">
        <f>IF(C36="x","Require immediate action","No action required")</f>
        <v>No action required</v>
      </c>
      <c r="I36" s="3"/>
    </row>
    <row r="37" spans="1:9" ht="25.5" x14ac:dyDescent="0.2">
      <c r="A37" s="115">
        <v>2.4</v>
      </c>
      <c r="B37" s="118" t="s">
        <v>254</v>
      </c>
      <c r="C37" s="87"/>
      <c r="D37" s="87"/>
      <c r="E37" s="87"/>
      <c r="F37" s="88"/>
      <c r="G37" s="103"/>
      <c r="H37" s="104"/>
      <c r="I37" s="3">
        <f t="shared" ref="I37:I50" si="6">IF(D38="x",1,0)</f>
        <v>0</v>
      </c>
    </row>
    <row r="38" spans="1:9" x14ac:dyDescent="0.2">
      <c r="A38" s="101" t="s">
        <v>96</v>
      </c>
      <c r="B38" s="102" t="s">
        <v>442</v>
      </c>
      <c r="C38" s="87"/>
      <c r="D38" s="87"/>
      <c r="E38" s="87"/>
      <c r="F38" s="88"/>
      <c r="G38" s="109" t="s">
        <v>449</v>
      </c>
      <c r="H38" s="104" t="str">
        <f t="shared" ref="H38:H51" si="7">IF(D38="x","Require immediate action","No action required")</f>
        <v>No action required</v>
      </c>
      <c r="I38" s="3">
        <f t="shared" si="6"/>
        <v>0</v>
      </c>
    </row>
    <row r="39" spans="1:9" x14ac:dyDescent="0.2">
      <c r="A39" s="101" t="s">
        <v>97</v>
      </c>
      <c r="B39" s="102" t="s">
        <v>447</v>
      </c>
      <c r="C39" s="87"/>
      <c r="D39" s="87"/>
      <c r="E39" s="87"/>
      <c r="F39" s="88"/>
      <c r="G39" s="109" t="s">
        <v>449</v>
      </c>
      <c r="H39" s="104" t="str">
        <f t="shared" si="7"/>
        <v>No action required</v>
      </c>
      <c r="I39" s="3">
        <f t="shared" si="6"/>
        <v>0</v>
      </c>
    </row>
    <row r="40" spans="1:9" x14ac:dyDescent="0.2">
      <c r="A40" s="101" t="s">
        <v>98</v>
      </c>
      <c r="B40" s="102" t="s">
        <v>448</v>
      </c>
      <c r="C40" s="87"/>
      <c r="D40" s="87"/>
      <c r="E40" s="87"/>
      <c r="F40" s="88"/>
      <c r="G40" s="109" t="s">
        <v>449</v>
      </c>
      <c r="H40" s="104" t="str">
        <f t="shared" si="7"/>
        <v>No action required</v>
      </c>
      <c r="I40" s="3">
        <f t="shared" si="6"/>
        <v>0</v>
      </c>
    </row>
    <row r="41" spans="1:9" x14ac:dyDescent="0.2">
      <c r="A41" s="101" t="s">
        <v>99</v>
      </c>
      <c r="B41" s="102" t="s">
        <v>446</v>
      </c>
      <c r="C41" s="87"/>
      <c r="D41" s="87"/>
      <c r="E41" s="87"/>
      <c r="F41" s="88"/>
      <c r="G41" s="109" t="s">
        <v>449</v>
      </c>
      <c r="H41" s="104" t="str">
        <f t="shared" si="7"/>
        <v>No action required</v>
      </c>
      <c r="I41" s="3">
        <f t="shared" si="6"/>
        <v>0</v>
      </c>
    </row>
    <row r="42" spans="1:9" x14ac:dyDescent="0.2">
      <c r="A42" s="101" t="s">
        <v>100</v>
      </c>
      <c r="B42" s="102" t="s">
        <v>443</v>
      </c>
      <c r="C42" s="87"/>
      <c r="D42" s="87"/>
      <c r="E42" s="87"/>
      <c r="F42" s="88"/>
      <c r="G42" s="109" t="s">
        <v>449</v>
      </c>
      <c r="H42" s="104" t="str">
        <f t="shared" si="7"/>
        <v>No action required</v>
      </c>
      <c r="I42" s="3">
        <f t="shared" si="6"/>
        <v>0</v>
      </c>
    </row>
    <row r="43" spans="1:9" x14ac:dyDescent="0.2">
      <c r="A43" s="101" t="s">
        <v>101</v>
      </c>
      <c r="B43" s="102" t="s">
        <v>444</v>
      </c>
      <c r="C43" s="87"/>
      <c r="D43" s="87"/>
      <c r="E43" s="87"/>
      <c r="F43" s="88"/>
      <c r="G43" s="109" t="s">
        <v>449</v>
      </c>
      <c r="H43" s="104" t="str">
        <f t="shared" si="7"/>
        <v>No action required</v>
      </c>
      <c r="I43" s="3">
        <f t="shared" si="6"/>
        <v>0</v>
      </c>
    </row>
    <row r="44" spans="1:9" x14ac:dyDescent="0.2">
      <c r="A44" s="101" t="s">
        <v>102</v>
      </c>
      <c r="B44" s="102" t="s">
        <v>445</v>
      </c>
      <c r="C44" s="87"/>
      <c r="D44" s="87"/>
      <c r="E44" s="87"/>
      <c r="F44" s="88"/>
      <c r="G44" s="109" t="s">
        <v>449</v>
      </c>
      <c r="H44" s="104" t="str">
        <f t="shared" si="7"/>
        <v>No action required</v>
      </c>
      <c r="I44" s="3">
        <f t="shared" si="6"/>
        <v>0</v>
      </c>
    </row>
    <row r="45" spans="1:9" x14ac:dyDescent="0.2">
      <c r="A45" s="101" t="s">
        <v>103</v>
      </c>
      <c r="B45" s="102" t="s">
        <v>199</v>
      </c>
      <c r="C45" s="87"/>
      <c r="D45" s="87"/>
      <c r="E45" s="87"/>
      <c r="F45" s="88"/>
      <c r="G45" s="109" t="s">
        <v>449</v>
      </c>
      <c r="H45" s="104" t="str">
        <f t="shared" si="7"/>
        <v>No action required</v>
      </c>
      <c r="I45" s="3">
        <f t="shared" si="6"/>
        <v>0</v>
      </c>
    </row>
    <row r="46" spans="1:9" x14ac:dyDescent="0.2">
      <c r="A46" s="101" t="s">
        <v>104</v>
      </c>
      <c r="B46" s="102" t="s">
        <v>201</v>
      </c>
      <c r="C46" s="87"/>
      <c r="D46" s="87"/>
      <c r="E46" s="87"/>
      <c r="F46" s="88"/>
      <c r="G46" s="109" t="s">
        <v>449</v>
      </c>
      <c r="H46" s="104" t="str">
        <f t="shared" si="7"/>
        <v>No action required</v>
      </c>
      <c r="I46" s="3">
        <f t="shared" si="6"/>
        <v>0</v>
      </c>
    </row>
    <row r="47" spans="1:9" ht="25.5" x14ac:dyDescent="0.2">
      <c r="A47" s="107" t="s">
        <v>105</v>
      </c>
      <c r="B47" s="102" t="s">
        <v>200</v>
      </c>
      <c r="C47" s="87"/>
      <c r="D47" s="87"/>
      <c r="E47" s="87"/>
      <c r="F47" s="88"/>
      <c r="G47" s="109" t="s">
        <v>449</v>
      </c>
      <c r="H47" s="104" t="str">
        <f t="shared" si="7"/>
        <v>No action required</v>
      </c>
      <c r="I47" s="3">
        <f t="shared" si="6"/>
        <v>0</v>
      </c>
    </row>
    <row r="48" spans="1:9" x14ac:dyDescent="0.2">
      <c r="A48" s="107" t="s">
        <v>106</v>
      </c>
      <c r="B48" s="102" t="s">
        <v>374</v>
      </c>
      <c r="C48" s="87"/>
      <c r="D48" s="87"/>
      <c r="E48" s="87"/>
      <c r="F48" s="88"/>
      <c r="G48" s="109" t="s">
        <v>449</v>
      </c>
      <c r="H48" s="104" t="str">
        <f t="shared" si="7"/>
        <v>No action required</v>
      </c>
      <c r="I48" s="3">
        <f t="shared" si="6"/>
        <v>0</v>
      </c>
    </row>
    <row r="49" spans="1:11" x14ac:dyDescent="0.2">
      <c r="A49" s="107" t="s">
        <v>107</v>
      </c>
      <c r="B49" s="102" t="s">
        <v>202</v>
      </c>
      <c r="C49" s="87"/>
      <c r="D49" s="87"/>
      <c r="E49" s="87"/>
      <c r="F49" s="88"/>
      <c r="G49" s="109" t="s">
        <v>449</v>
      </c>
      <c r="H49" s="104" t="str">
        <f t="shared" si="7"/>
        <v>No action required</v>
      </c>
      <c r="I49" s="3">
        <f t="shared" si="6"/>
        <v>0</v>
      </c>
    </row>
    <row r="50" spans="1:11" x14ac:dyDescent="0.2">
      <c r="A50" s="107" t="s">
        <v>108</v>
      </c>
      <c r="B50" s="102" t="s">
        <v>203</v>
      </c>
      <c r="C50" s="87"/>
      <c r="D50" s="87"/>
      <c r="E50" s="87"/>
      <c r="F50" s="88"/>
      <c r="G50" s="109" t="s">
        <v>449</v>
      </c>
      <c r="H50" s="104" t="str">
        <f t="shared" si="7"/>
        <v>No action required</v>
      </c>
      <c r="I50" s="3">
        <f t="shared" si="6"/>
        <v>0</v>
      </c>
    </row>
    <row r="51" spans="1:11" ht="25.5" x14ac:dyDescent="0.2">
      <c r="A51" s="101">
        <v>2.5</v>
      </c>
      <c r="B51" s="102" t="s">
        <v>377</v>
      </c>
      <c r="C51" s="87"/>
      <c r="D51" s="87"/>
      <c r="E51" s="87"/>
      <c r="F51" s="88" t="s">
        <v>467</v>
      </c>
      <c r="G51" s="109" t="s">
        <v>449</v>
      </c>
      <c r="H51" s="104" t="str">
        <f t="shared" si="7"/>
        <v>No action required</v>
      </c>
    </row>
    <row r="52" spans="1:11" x14ac:dyDescent="0.2">
      <c r="A52" s="110"/>
      <c r="B52" s="119"/>
      <c r="C52" s="112"/>
      <c r="D52" s="112"/>
      <c r="E52" s="112"/>
      <c r="F52" s="113"/>
      <c r="G52" s="112"/>
      <c r="H52" s="113"/>
    </row>
    <row r="53" spans="1:11" ht="25.5" x14ac:dyDescent="0.2">
      <c r="A53" s="99">
        <v>3</v>
      </c>
      <c r="B53" s="120" t="s">
        <v>460</v>
      </c>
      <c r="I53" s="3">
        <f t="shared" ref="I53:I60" si="8">IF(D54="x",1,0)</f>
        <v>0</v>
      </c>
    </row>
    <row r="54" spans="1:11" ht="63.75" x14ac:dyDescent="0.2">
      <c r="A54" s="101">
        <v>3.1</v>
      </c>
      <c r="B54" s="255" t="s">
        <v>501</v>
      </c>
      <c r="C54" s="87"/>
      <c r="D54" s="87"/>
      <c r="E54" s="87"/>
      <c r="F54" s="88"/>
      <c r="G54" s="103" t="s">
        <v>449</v>
      </c>
      <c r="H54" s="104" t="str">
        <f>IF(D54="x","Require immediate action","No action required")</f>
        <v>No action required</v>
      </c>
      <c r="I54" s="3">
        <f t="shared" si="8"/>
        <v>0</v>
      </c>
    </row>
    <row r="55" spans="1:11" ht="25.5" x14ac:dyDescent="0.2">
      <c r="A55" s="101">
        <v>3.2</v>
      </c>
      <c r="B55" s="108" t="s">
        <v>17</v>
      </c>
      <c r="C55" s="87"/>
      <c r="D55" s="87"/>
      <c r="E55" s="87"/>
      <c r="F55" s="88"/>
      <c r="G55" s="103" t="s">
        <v>449</v>
      </c>
      <c r="H55" s="104" t="str">
        <f>IF(D55="x","Require immediate action","No action required")</f>
        <v>No action required</v>
      </c>
      <c r="I55" s="3">
        <f t="shared" si="8"/>
        <v>0</v>
      </c>
    </row>
    <row r="56" spans="1:11" ht="38.25" x14ac:dyDescent="0.2">
      <c r="A56" s="101">
        <v>3.3</v>
      </c>
      <c r="B56" s="108" t="s">
        <v>82</v>
      </c>
      <c r="C56" s="87"/>
      <c r="D56" s="87"/>
      <c r="E56" s="87"/>
      <c r="F56" s="88"/>
      <c r="G56" s="103" t="s">
        <v>450</v>
      </c>
      <c r="H56" s="104" t="str">
        <f>IF(D56="x","Require attention as soon as is practicable, within 1-3 months","No action required")</f>
        <v>No action required</v>
      </c>
      <c r="I56" s="3">
        <f t="shared" si="8"/>
        <v>0</v>
      </c>
    </row>
    <row r="57" spans="1:11" ht="38.25" x14ac:dyDescent="0.2">
      <c r="A57" s="101">
        <v>3.5</v>
      </c>
      <c r="B57" s="108" t="s">
        <v>154</v>
      </c>
      <c r="C57" s="87"/>
      <c r="D57" s="87"/>
      <c r="E57" s="87"/>
      <c r="F57" s="88"/>
      <c r="G57" s="103" t="s">
        <v>450</v>
      </c>
      <c r="H57" s="104" t="str">
        <f>IF(D57="x","Require attention as soon as is practicable, within 1-3 months","No action required")</f>
        <v>No action required</v>
      </c>
      <c r="I57" s="3">
        <f t="shared" si="8"/>
        <v>0</v>
      </c>
    </row>
    <row r="58" spans="1:11" ht="38.25" x14ac:dyDescent="0.2">
      <c r="A58" s="101">
        <v>3.6</v>
      </c>
      <c r="B58" s="108" t="s">
        <v>461</v>
      </c>
      <c r="C58" s="87"/>
      <c r="D58" s="87"/>
      <c r="E58" s="87"/>
      <c r="F58" s="88"/>
      <c r="G58" s="103" t="s">
        <v>450</v>
      </c>
      <c r="H58" s="104" t="str">
        <f>IF(D58="x","Require attention as soon as is practicable, within 1-3 months","No action required")</f>
        <v>No action required</v>
      </c>
      <c r="I58" s="3">
        <f t="shared" si="8"/>
        <v>0</v>
      </c>
    </row>
    <row r="59" spans="1:11" ht="79.5" customHeight="1" x14ac:dyDescent="0.2">
      <c r="A59" s="101">
        <v>3.7</v>
      </c>
      <c r="B59" s="108" t="s">
        <v>375</v>
      </c>
      <c r="C59" s="87"/>
      <c r="D59" s="87"/>
      <c r="E59" s="87"/>
      <c r="F59" s="88"/>
      <c r="G59" s="103" t="s">
        <v>450</v>
      </c>
      <c r="H59" s="104" t="str">
        <f>IF(D59="x","Require attention as soon as is practicable, within 1-3 months","No action required")</f>
        <v>No action required</v>
      </c>
      <c r="I59" s="3">
        <f t="shared" si="8"/>
        <v>0</v>
      </c>
    </row>
    <row r="60" spans="1:11" s="3" customFormat="1" ht="42" customHeight="1" x14ac:dyDescent="0.2">
      <c r="A60" s="101">
        <v>3.8</v>
      </c>
      <c r="B60" s="108" t="s">
        <v>376</v>
      </c>
      <c r="C60" s="87"/>
      <c r="D60" s="87"/>
      <c r="E60" s="87"/>
      <c r="F60" s="88"/>
      <c r="G60" s="103" t="s">
        <v>449</v>
      </c>
      <c r="H60" s="104" t="str">
        <f>IF(D60="x","Require immediate action","No action required")</f>
        <v>No action required</v>
      </c>
      <c r="I60" s="3">
        <f t="shared" si="8"/>
        <v>0</v>
      </c>
      <c r="K60"/>
    </row>
    <row r="61" spans="1:11" ht="38.25" x14ac:dyDescent="0.2">
      <c r="A61" s="24">
        <v>3.9</v>
      </c>
      <c r="B61" s="42" t="s">
        <v>522</v>
      </c>
      <c r="C61" s="88"/>
      <c r="D61" s="87"/>
      <c r="E61" s="88"/>
      <c r="F61" s="88"/>
      <c r="G61" s="44" t="s">
        <v>450</v>
      </c>
      <c r="H61" s="17" t="str">
        <f>IF(D61="x","Require attention as soon as is practicable, within 1-3 months","No action required")</f>
        <v>No action required</v>
      </c>
    </row>
    <row r="62" spans="1:11" x14ac:dyDescent="0.2">
      <c r="A62" s="110"/>
      <c r="B62" s="122"/>
      <c r="C62" s="112"/>
      <c r="D62" s="112"/>
      <c r="E62" s="112"/>
      <c r="F62" s="113"/>
      <c r="G62" s="112"/>
      <c r="H62" s="113"/>
    </row>
    <row r="63" spans="1:11" ht="24" customHeight="1" x14ac:dyDescent="0.25">
      <c r="A63" s="115">
        <v>4</v>
      </c>
      <c r="B63" s="242" t="s">
        <v>462</v>
      </c>
      <c r="C63" s="103"/>
      <c r="D63" s="103"/>
      <c r="E63" s="103"/>
      <c r="F63" s="104"/>
      <c r="G63" s="103"/>
      <c r="H63" s="104"/>
      <c r="I63" s="3">
        <f t="shared" ref="I63:I72" si="9">IF(D64="x",1,0)</f>
        <v>0</v>
      </c>
    </row>
    <row r="64" spans="1:11" s="125" customFormat="1" ht="42.75" customHeight="1" x14ac:dyDescent="0.2">
      <c r="A64" s="236">
        <v>4.0999999999999996</v>
      </c>
      <c r="B64" s="237" t="s">
        <v>55</v>
      </c>
      <c r="C64" s="238"/>
      <c r="D64" s="238"/>
      <c r="E64" s="238"/>
      <c r="F64" s="239"/>
      <c r="G64" s="240" t="s">
        <v>449</v>
      </c>
      <c r="H64" s="241" t="str">
        <f>IF(D64="x","Require immediate action","No action required")</f>
        <v>No action required</v>
      </c>
      <c r="I64" s="3">
        <f t="shared" si="9"/>
        <v>0</v>
      </c>
    </row>
    <row r="65" spans="1:9" s="125" customFormat="1" ht="56.25" customHeight="1" x14ac:dyDescent="0.2">
      <c r="A65" s="126">
        <v>4.2</v>
      </c>
      <c r="B65" s="108" t="s">
        <v>56</v>
      </c>
      <c r="C65" s="92"/>
      <c r="D65" s="92"/>
      <c r="E65" s="92"/>
      <c r="F65" s="93"/>
      <c r="G65" s="124" t="s">
        <v>449</v>
      </c>
      <c r="H65" s="104" t="str">
        <f>IF(D65="x","Require immediate action","No action required")</f>
        <v>No action required</v>
      </c>
      <c r="I65" s="3">
        <f t="shared" si="9"/>
        <v>0</v>
      </c>
    </row>
    <row r="66" spans="1:9" s="125" customFormat="1" ht="28.5" customHeight="1" x14ac:dyDescent="0.2">
      <c r="A66" s="126">
        <v>4.3</v>
      </c>
      <c r="B66" s="108" t="s">
        <v>463</v>
      </c>
      <c r="C66" s="92"/>
      <c r="D66" s="92"/>
      <c r="E66" s="92"/>
      <c r="F66" s="93"/>
      <c r="G66" s="124" t="s">
        <v>449</v>
      </c>
      <c r="H66" s="104" t="str">
        <f>IF(D66="x","Require immediate action","No action required")</f>
        <v>No action required</v>
      </c>
      <c r="I66" s="3">
        <f t="shared" si="9"/>
        <v>0</v>
      </c>
    </row>
    <row r="67" spans="1:9" s="125" customFormat="1" ht="25.5" x14ac:dyDescent="0.2">
      <c r="A67" s="126">
        <v>4.4000000000000004</v>
      </c>
      <c r="B67" s="108" t="s">
        <v>378</v>
      </c>
      <c r="C67" s="92"/>
      <c r="D67" s="92"/>
      <c r="E67" s="92"/>
      <c r="F67" s="93"/>
      <c r="G67" s="124" t="s">
        <v>450</v>
      </c>
      <c r="H67" s="104" t="str">
        <f t="shared" ref="H67:H73" si="10">IF(D67="x","Require attention as soon as is practicable, within 1-3 months","No action required")</f>
        <v>No action required</v>
      </c>
      <c r="I67" s="3">
        <f t="shared" si="9"/>
        <v>0</v>
      </c>
    </row>
    <row r="68" spans="1:9" s="125" customFormat="1" ht="27.75" customHeight="1" x14ac:dyDescent="0.2">
      <c r="A68" s="126">
        <v>4.5</v>
      </c>
      <c r="B68" s="108" t="s">
        <v>464</v>
      </c>
      <c r="C68" s="92"/>
      <c r="D68" s="92"/>
      <c r="E68" s="92"/>
      <c r="F68" s="93"/>
      <c r="G68" s="124" t="s">
        <v>450</v>
      </c>
      <c r="H68" s="104" t="str">
        <f t="shared" si="10"/>
        <v>No action required</v>
      </c>
      <c r="I68" s="3">
        <f t="shared" si="9"/>
        <v>0</v>
      </c>
    </row>
    <row r="69" spans="1:9" s="125" customFormat="1" ht="28.5" customHeight="1" x14ac:dyDescent="0.2">
      <c r="A69" s="126">
        <v>4.5999999999999996</v>
      </c>
      <c r="B69" s="108" t="s">
        <v>379</v>
      </c>
      <c r="C69" s="92"/>
      <c r="D69" s="92"/>
      <c r="E69" s="92"/>
      <c r="F69" s="93" t="s">
        <v>380</v>
      </c>
      <c r="G69" s="124" t="s">
        <v>450</v>
      </c>
      <c r="H69" s="104" t="str">
        <f>IF(D69="x","Require attention as soon as is practicable, within 1-3 months","No action required")</f>
        <v>No action required</v>
      </c>
      <c r="I69" s="3">
        <f t="shared" si="9"/>
        <v>0</v>
      </c>
    </row>
    <row r="70" spans="1:9" s="125" customFormat="1" ht="27.75" customHeight="1" x14ac:dyDescent="0.2">
      <c r="A70" s="126">
        <v>4.7</v>
      </c>
      <c r="B70" s="108" t="s">
        <v>381</v>
      </c>
      <c r="C70" s="92"/>
      <c r="D70" s="92"/>
      <c r="E70" s="92"/>
      <c r="F70" s="93"/>
      <c r="G70" s="124" t="s">
        <v>450</v>
      </c>
      <c r="H70" s="104" t="str">
        <f t="shared" si="10"/>
        <v>No action required</v>
      </c>
      <c r="I70" s="3">
        <f t="shared" si="9"/>
        <v>0</v>
      </c>
    </row>
    <row r="71" spans="1:9" s="125" customFormat="1" ht="27.75" customHeight="1" x14ac:dyDescent="0.2">
      <c r="A71" s="123">
        <v>4.8</v>
      </c>
      <c r="B71" s="108" t="s">
        <v>497</v>
      </c>
      <c r="C71" s="92"/>
      <c r="D71" s="92"/>
      <c r="E71" s="92"/>
      <c r="F71" s="108"/>
      <c r="G71" s="124" t="s">
        <v>450</v>
      </c>
      <c r="H71" s="104" t="str">
        <f t="shared" si="10"/>
        <v>No action required</v>
      </c>
      <c r="I71" s="3">
        <f t="shared" si="9"/>
        <v>0</v>
      </c>
    </row>
    <row r="72" spans="1:9" s="125" customFormat="1" ht="25.5" x14ac:dyDescent="0.2">
      <c r="A72" s="201">
        <v>4.9000000000000004</v>
      </c>
      <c r="B72" s="108" t="s">
        <v>465</v>
      </c>
      <c r="C72" s="92"/>
      <c r="D72" s="92"/>
      <c r="E72" s="92"/>
      <c r="F72" s="108"/>
      <c r="G72" s="124" t="s">
        <v>450</v>
      </c>
      <c r="H72" s="104" t="str">
        <f>IF(D72="x","Require attention as soon as is practicable, within 1-3 months","No action required")</f>
        <v>No action required</v>
      </c>
      <c r="I72" s="3">
        <f t="shared" si="9"/>
        <v>0</v>
      </c>
    </row>
    <row r="73" spans="1:9" ht="38.25" x14ac:dyDescent="0.2">
      <c r="A73" s="127">
        <v>4.0999999999999996</v>
      </c>
      <c r="B73" s="108" t="s">
        <v>204</v>
      </c>
      <c r="C73" s="92"/>
      <c r="D73" s="92"/>
      <c r="E73" s="92"/>
      <c r="F73" s="93"/>
      <c r="G73" s="124" t="s">
        <v>450</v>
      </c>
      <c r="H73" s="104" t="str">
        <f t="shared" si="10"/>
        <v>No action required</v>
      </c>
    </row>
    <row r="74" spans="1:9" s="176" customFormat="1" ht="14.25" x14ac:dyDescent="0.2">
      <c r="A74" s="110"/>
      <c r="B74" s="128"/>
      <c r="C74" s="112"/>
      <c r="D74" s="112"/>
      <c r="E74" s="112"/>
      <c r="F74" s="113"/>
      <c r="G74" s="112"/>
      <c r="H74" s="113"/>
    </row>
    <row r="75" spans="1:9" ht="15" x14ac:dyDescent="0.2">
      <c r="A75" s="173">
        <v>5</v>
      </c>
      <c r="B75" s="174" t="s">
        <v>0</v>
      </c>
      <c r="C75" s="175"/>
      <c r="D75" s="175"/>
      <c r="E75" s="175"/>
      <c r="F75" s="176"/>
      <c r="G75" s="175"/>
      <c r="H75" s="176"/>
      <c r="I75" s="3">
        <f t="shared" ref="I75:I80" si="11">IF(D76="x",1,0)</f>
        <v>0</v>
      </c>
    </row>
    <row r="76" spans="1:9" ht="25.5" x14ac:dyDescent="0.2">
      <c r="A76" s="129">
        <v>5.0999999999999996</v>
      </c>
      <c r="B76" s="108" t="s">
        <v>382</v>
      </c>
      <c r="C76" s="87"/>
      <c r="D76" s="87"/>
      <c r="E76" s="87"/>
      <c r="F76" s="88"/>
      <c r="G76" s="103" t="s">
        <v>449</v>
      </c>
      <c r="H76" s="104" t="str">
        <f>IF(D76="x","Require immediate action","No action required")</f>
        <v>No action required</v>
      </c>
      <c r="I76" s="3">
        <f t="shared" si="11"/>
        <v>0</v>
      </c>
    </row>
    <row r="77" spans="1:9" ht="76.5" x14ac:dyDescent="0.2">
      <c r="A77" s="101">
        <v>5.2</v>
      </c>
      <c r="B77" s="108" t="s">
        <v>57</v>
      </c>
      <c r="C77" s="87"/>
      <c r="D77" s="87"/>
      <c r="E77" s="87"/>
      <c r="F77" s="88"/>
      <c r="G77" s="103" t="s">
        <v>450</v>
      </c>
      <c r="H77" s="104" t="str">
        <f>IF(D77="x","Require attention as soon as is practicable, within 1-3 months","No action required")</f>
        <v>No action required</v>
      </c>
      <c r="I77" s="3">
        <f t="shared" si="11"/>
        <v>0</v>
      </c>
    </row>
    <row r="78" spans="1:9" ht="25.5" x14ac:dyDescent="0.2">
      <c r="A78" s="101">
        <v>5.3</v>
      </c>
      <c r="B78" s="108" t="s">
        <v>1</v>
      </c>
      <c r="C78" s="87"/>
      <c r="D78" s="87"/>
      <c r="E78" s="87"/>
      <c r="F78" s="88"/>
      <c r="G78" s="103" t="s">
        <v>450</v>
      </c>
      <c r="H78" s="104" t="str">
        <f>IF(D78="x","Require attention as soon as is practicable, within 1-3 months","No action required")</f>
        <v>No action required</v>
      </c>
      <c r="I78" s="3">
        <f t="shared" si="11"/>
        <v>0</v>
      </c>
    </row>
    <row r="79" spans="1:9" ht="25.5" x14ac:dyDescent="0.2">
      <c r="A79" s="101">
        <v>5.4</v>
      </c>
      <c r="B79" s="108" t="s">
        <v>20</v>
      </c>
      <c r="C79" s="87"/>
      <c r="D79" s="87"/>
      <c r="E79" s="87"/>
      <c r="F79" s="88"/>
      <c r="G79" s="103" t="s">
        <v>450</v>
      </c>
      <c r="H79" s="104" t="str">
        <f>IF(D79="x","Require attention as soon as is practicable, within 1-3 months","No action required")</f>
        <v>No action required</v>
      </c>
      <c r="I79" s="3">
        <f t="shared" si="11"/>
        <v>0</v>
      </c>
    </row>
    <row r="80" spans="1:9" ht="38.25" x14ac:dyDescent="0.2">
      <c r="A80" s="101">
        <v>5.5</v>
      </c>
      <c r="B80" s="108" t="s">
        <v>498</v>
      </c>
      <c r="C80" s="87"/>
      <c r="D80" s="87"/>
      <c r="E80" s="87"/>
      <c r="F80" s="88"/>
      <c r="G80" s="103" t="s">
        <v>450</v>
      </c>
      <c r="H80" s="104" t="str">
        <f>IF(D80="x","Require attention as soon as is practicable, within 1-3 months","No action required")</f>
        <v>No action required</v>
      </c>
      <c r="I80" s="3">
        <f t="shared" si="11"/>
        <v>0</v>
      </c>
    </row>
    <row r="81" spans="1:9" ht="38.25" x14ac:dyDescent="0.2">
      <c r="A81" s="101">
        <v>5.6</v>
      </c>
      <c r="B81" s="255" t="s">
        <v>523</v>
      </c>
      <c r="C81" s="87"/>
      <c r="D81" s="87"/>
      <c r="E81" s="87"/>
      <c r="F81" s="88"/>
      <c r="G81" s="103" t="s">
        <v>450</v>
      </c>
      <c r="H81" s="104" t="str">
        <f>IF(D81="x","Require attention as soon as is practicable, within 1-3 months","No action required")</f>
        <v>No action required</v>
      </c>
    </row>
    <row r="82" spans="1:9" s="176" customFormat="1" ht="14.25" x14ac:dyDescent="0.2">
      <c r="A82" s="110"/>
      <c r="B82" s="119"/>
      <c r="C82" s="112"/>
      <c r="D82" s="112"/>
      <c r="E82" s="112"/>
      <c r="F82" s="113"/>
      <c r="G82" s="112"/>
      <c r="H82" s="113"/>
    </row>
    <row r="83" spans="1:9" ht="15" x14ac:dyDescent="0.2">
      <c r="A83" s="173">
        <v>6</v>
      </c>
      <c r="B83" s="174" t="s">
        <v>21</v>
      </c>
      <c r="C83" s="175"/>
      <c r="D83" s="175"/>
      <c r="E83" s="175"/>
      <c r="F83" s="176"/>
      <c r="G83" s="175"/>
      <c r="H83" s="176"/>
      <c r="I83" s="3">
        <f t="shared" ref="I83:I91" si="12">IF(D84="x",1,0)</f>
        <v>0</v>
      </c>
    </row>
    <row r="84" spans="1:9" ht="25.5" x14ac:dyDescent="0.2">
      <c r="A84" s="101">
        <v>6.1</v>
      </c>
      <c r="B84" s="114" t="s">
        <v>509</v>
      </c>
      <c r="C84" s="87"/>
      <c r="D84" s="87"/>
      <c r="E84" s="87"/>
      <c r="F84" s="88"/>
      <c r="G84" s="103" t="s">
        <v>449</v>
      </c>
      <c r="H84" s="104" t="str">
        <f>IF(D84="x","Require immediate action","No action required")</f>
        <v>No action required</v>
      </c>
      <c r="I84" s="3">
        <f t="shared" si="12"/>
        <v>0</v>
      </c>
    </row>
    <row r="85" spans="1:9" ht="27" customHeight="1" x14ac:dyDescent="0.2">
      <c r="A85" s="101">
        <v>6.2</v>
      </c>
      <c r="B85" s="114" t="s">
        <v>22</v>
      </c>
      <c r="C85" s="87"/>
      <c r="D85" s="87"/>
      <c r="E85" s="87"/>
      <c r="F85" s="88"/>
      <c r="G85" s="103" t="s">
        <v>450</v>
      </c>
      <c r="H85" s="104" t="str">
        <f>IF(D85="x","Require attention as soon as is practicable, within 1-3 months","No action required")</f>
        <v>No action required</v>
      </c>
      <c r="I85" s="3">
        <f t="shared" si="12"/>
        <v>0</v>
      </c>
    </row>
    <row r="86" spans="1:9" ht="15.75" customHeight="1" x14ac:dyDescent="0.2">
      <c r="A86" s="101">
        <v>6.3</v>
      </c>
      <c r="B86" s="108" t="s">
        <v>23</v>
      </c>
      <c r="C86" s="87"/>
      <c r="D86" s="87"/>
      <c r="E86" s="87"/>
      <c r="F86" s="88"/>
      <c r="G86" s="103" t="s">
        <v>450</v>
      </c>
      <c r="H86" s="104" t="str">
        <f>IF(D86="x","Require attention as soon as is practicable, within 1-3 months","No action required")</f>
        <v>No action required</v>
      </c>
      <c r="I86" s="3">
        <f t="shared" si="12"/>
        <v>0</v>
      </c>
    </row>
    <row r="87" spans="1:9" ht="14.25" customHeight="1" x14ac:dyDescent="0.2">
      <c r="A87" s="101">
        <v>6.4</v>
      </c>
      <c r="B87" s="108" t="s">
        <v>24</v>
      </c>
      <c r="C87" s="87"/>
      <c r="D87" s="87"/>
      <c r="E87" s="87"/>
      <c r="F87" s="88"/>
      <c r="G87" s="103" t="s">
        <v>450</v>
      </c>
      <c r="H87" s="104" t="str">
        <f>IF(D87="x","Require attention as soon as is practicable, within 1-3 months","No action required")</f>
        <v>No action required</v>
      </c>
      <c r="I87" s="3">
        <f t="shared" si="12"/>
        <v>0</v>
      </c>
    </row>
    <row r="88" spans="1:9" x14ac:dyDescent="0.2">
      <c r="A88" s="101">
        <v>6.5</v>
      </c>
      <c r="B88" s="108" t="s">
        <v>25</v>
      </c>
      <c r="C88" s="87"/>
      <c r="D88" s="87"/>
      <c r="E88" s="87"/>
      <c r="F88" s="88"/>
      <c r="G88" s="103" t="s">
        <v>450</v>
      </c>
      <c r="H88" s="104" t="str">
        <f>IF(D88="x","Require attention as soon as is practicable, within 1-3 months","No action required")</f>
        <v>No action required</v>
      </c>
      <c r="I88" s="3">
        <f t="shared" si="12"/>
        <v>0</v>
      </c>
    </row>
    <row r="89" spans="1:9" ht="26.25" customHeight="1" x14ac:dyDescent="0.2">
      <c r="A89" s="101">
        <v>6.6</v>
      </c>
      <c r="B89" s="114" t="s">
        <v>508</v>
      </c>
      <c r="C89" s="87"/>
      <c r="D89" s="87"/>
      <c r="E89" s="87"/>
      <c r="F89" s="88"/>
      <c r="G89" s="103" t="s">
        <v>450</v>
      </c>
      <c r="H89" s="104" t="str">
        <f>IF(D89="x","Require attention as soon as is practicable, within 1-3 months","No action required")</f>
        <v>No action required</v>
      </c>
      <c r="I89" s="3">
        <f t="shared" si="12"/>
        <v>0</v>
      </c>
    </row>
    <row r="90" spans="1:9" ht="14.25" customHeight="1" x14ac:dyDescent="0.2">
      <c r="A90" s="101">
        <v>6.7</v>
      </c>
      <c r="B90" s="108" t="s">
        <v>26</v>
      </c>
      <c r="C90" s="87"/>
      <c r="D90" s="87"/>
      <c r="E90" s="87"/>
      <c r="F90" s="88"/>
      <c r="G90" s="103" t="s">
        <v>449</v>
      </c>
      <c r="H90" s="104" t="str">
        <f>IF(D90="x","Require immediate action","No action required")</f>
        <v>No action required</v>
      </c>
      <c r="I90" s="3">
        <f t="shared" si="12"/>
        <v>0</v>
      </c>
    </row>
    <row r="91" spans="1:9" ht="16.5" customHeight="1" x14ac:dyDescent="0.2">
      <c r="A91" s="101">
        <v>6.8</v>
      </c>
      <c r="B91" s="108" t="s">
        <v>383</v>
      </c>
      <c r="C91" s="87"/>
      <c r="D91" s="87"/>
      <c r="E91" s="87"/>
      <c r="F91" s="88"/>
      <c r="G91" s="103" t="s">
        <v>449</v>
      </c>
      <c r="H91" s="104" t="str">
        <f>IF(D91="x","Require immediate action","No action required")</f>
        <v>No action required</v>
      </c>
      <c r="I91" s="3">
        <f t="shared" si="12"/>
        <v>0</v>
      </c>
    </row>
    <row r="92" spans="1:9" s="3" customFormat="1" ht="25.5" x14ac:dyDescent="0.2">
      <c r="A92" s="101">
        <v>6.9</v>
      </c>
      <c r="B92" s="108" t="s">
        <v>155</v>
      </c>
      <c r="C92" s="87"/>
      <c r="D92" s="87"/>
      <c r="E92" s="87"/>
      <c r="F92" s="88"/>
      <c r="G92" s="103" t="s">
        <v>449</v>
      </c>
      <c r="H92" s="104" t="str">
        <f>IF(D92="x","Require immediate action","No action required")</f>
        <v>No action required</v>
      </c>
    </row>
    <row r="93" spans="1:9" s="3" customFormat="1" x14ac:dyDescent="0.2">
      <c r="A93" s="9"/>
      <c r="B93" s="6"/>
      <c r="C93" s="11"/>
      <c r="D93" s="11"/>
      <c r="E93" s="11"/>
      <c r="F93" s="5"/>
      <c r="G93" s="11"/>
      <c r="H93" s="5"/>
    </row>
    <row r="94" spans="1:9" s="3" customFormat="1" ht="15" x14ac:dyDescent="0.2">
      <c r="A94" s="48">
        <v>7</v>
      </c>
      <c r="B94" s="47" t="s">
        <v>327</v>
      </c>
      <c r="C94" s="12"/>
      <c r="D94" s="12"/>
      <c r="E94" s="12"/>
      <c r="G94" s="12"/>
      <c r="I94" s="3">
        <f>IF(D95="x",1,0)</f>
        <v>0</v>
      </c>
    </row>
    <row r="95" spans="1:9" s="3" customFormat="1" ht="25.5" x14ac:dyDescent="0.2">
      <c r="A95" s="68">
        <v>7.1</v>
      </c>
      <c r="B95" s="25" t="s">
        <v>336</v>
      </c>
      <c r="C95" s="138"/>
      <c r="D95" s="89"/>
      <c r="E95" s="89"/>
      <c r="F95" s="90"/>
      <c r="G95" s="19" t="s">
        <v>68</v>
      </c>
      <c r="H95" s="17" t="str">
        <f>IF(D95="x","Monitor or action so far as is reasonably practicable 6-12 months","No action required")</f>
        <v>No action required</v>
      </c>
      <c r="I95" s="3">
        <f>IF(D96="x",1,0)</f>
        <v>0</v>
      </c>
    </row>
    <row r="96" spans="1:9" s="3" customFormat="1" ht="76.5" x14ac:dyDescent="0.2">
      <c r="A96" s="68">
        <v>7.2</v>
      </c>
      <c r="B96" s="24" t="s">
        <v>524</v>
      </c>
      <c r="C96" s="138"/>
      <c r="D96" s="89"/>
      <c r="E96" s="89"/>
      <c r="F96" s="90"/>
      <c r="G96" s="19" t="s">
        <v>68</v>
      </c>
      <c r="H96" s="17" t="str">
        <f>IF(D96="x","Monitor or action so far as is reasonably practicable 6-12 months","No action required")</f>
        <v>No action required</v>
      </c>
      <c r="I96" s="3">
        <f>IF(D97="x",1,0)</f>
        <v>0</v>
      </c>
    </row>
    <row r="97" spans="1:9" s="3" customFormat="1" ht="55.5" customHeight="1" x14ac:dyDescent="0.2">
      <c r="A97" s="68">
        <v>7.3</v>
      </c>
      <c r="B97" s="25" t="s">
        <v>205</v>
      </c>
      <c r="C97" s="138"/>
      <c r="D97" s="89"/>
      <c r="E97" s="89"/>
      <c r="F97" s="90"/>
      <c r="G97" s="16" t="s">
        <v>450</v>
      </c>
      <c r="H97" s="17" t="str">
        <f>IF(D97="x","Require attention as soon as is practicable, within 1-3 months","No action required")</f>
        <v>No action required</v>
      </c>
      <c r="I97" s="3">
        <f>IF(D98="x",1,0)</f>
        <v>0</v>
      </c>
    </row>
    <row r="98" spans="1:9" s="3" customFormat="1" ht="45" customHeight="1" x14ac:dyDescent="0.2">
      <c r="A98" s="68">
        <v>7.4</v>
      </c>
      <c r="B98" s="25" t="s">
        <v>77</v>
      </c>
      <c r="C98" s="138"/>
      <c r="D98" s="89"/>
      <c r="E98" s="89"/>
      <c r="F98" s="90"/>
      <c r="G98" s="16" t="s">
        <v>450</v>
      </c>
      <c r="H98" s="17" t="str">
        <f>IF(D98="x","Require attention as soon as is practicable, within 1-3 months","No action required")</f>
        <v>No action required</v>
      </c>
      <c r="I98" s="3">
        <f>IF(D99="x",1,0)</f>
        <v>0</v>
      </c>
    </row>
    <row r="99" spans="1:9" s="3" customFormat="1" ht="76.5" x14ac:dyDescent="0.2">
      <c r="A99" s="68">
        <v>7.5</v>
      </c>
      <c r="B99" s="25" t="s">
        <v>206</v>
      </c>
      <c r="C99" s="138"/>
      <c r="D99" s="89"/>
      <c r="E99" s="89"/>
      <c r="F99" s="90"/>
      <c r="G99" s="16" t="s">
        <v>450</v>
      </c>
      <c r="H99" s="17" t="str">
        <f>IF(D99="x","Require attention as soon as is practicable, within 1-3 months","No action required")</f>
        <v>No action required</v>
      </c>
    </row>
    <row r="100" spans="1:9" s="3" customFormat="1" x14ac:dyDescent="0.2">
      <c r="A100" s="177"/>
      <c r="B100" s="66"/>
      <c r="C100" s="178"/>
      <c r="D100" s="178"/>
      <c r="E100" s="178"/>
      <c r="F100" s="179"/>
      <c r="G100" s="180"/>
      <c r="H100" s="181"/>
    </row>
    <row r="101" spans="1:9" s="3" customFormat="1" ht="18.75" customHeight="1" x14ac:dyDescent="0.2">
      <c r="A101" s="48">
        <v>8</v>
      </c>
      <c r="B101" s="47" t="s">
        <v>315</v>
      </c>
      <c r="C101" s="12"/>
      <c r="D101" s="12"/>
      <c r="E101" s="12"/>
      <c r="G101" s="12"/>
      <c r="I101" s="3">
        <f>IF(D102="x",1,0)</f>
        <v>0</v>
      </c>
    </row>
    <row r="102" spans="1:9" s="3" customFormat="1" ht="53.25" customHeight="1" x14ac:dyDescent="0.2">
      <c r="A102" s="68">
        <v>8.1</v>
      </c>
      <c r="B102" s="25" t="s">
        <v>422</v>
      </c>
      <c r="C102" s="138"/>
      <c r="D102" s="89"/>
      <c r="E102" s="89"/>
      <c r="F102" s="90"/>
      <c r="G102" s="16" t="s">
        <v>450</v>
      </c>
      <c r="H102" s="17" t="str">
        <f>IF(D102="x","Require attention as soon as is practicable, within 1-3 months","No action required")</f>
        <v>No action required</v>
      </c>
      <c r="I102" s="3">
        <f>IF(D103="x",1,0)</f>
        <v>0</v>
      </c>
    </row>
    <row r="103" spans="1:9" s="3" customFormat="1" ht="28.5" customHeight="1" x14ac:dyDescent="0.2">
      <c r="A103" s="68">
        <v>8.1999999999999993</v>
      </c>
      <c r="B103" s="25" t="s">
        <v>334</v>
      </c>
      <c r="C103" s="138"/>
      <c r="D103" s="89"/>
      <c r="E103" s="89"/>
      <c r="F103" s="90"/>
      <c r="G103" s="16" t="s">
        <v>450</v>
      </c>
      <c r="H103" s="17" t="str">
        <f>IF(D103="x","Require attention as soon as is practicable, within 1-3 months","No action required")</f>
        <v>No action required</v>
      </c>
      <c r="I103" s="3">
        <f>IF(D104="x",1,0)</f>
        <v>0</v>
      </c>
    </row>
    <row r="104" spans="1:9" s="3" customFormat="1" ht="25.5" x14ac:dyDescent="0.2">
      <c r="A104" s="68">
        <v>8.3000000000000007</v>
      </c>
      <c r="B104" s="25" t="s">
        <v>335</v>
      </c>
      <c r="C104" s="138"/>
      <c r="D104" s="89"/>
      <c r="E104" s="89"/>
      <c r="F104" s="90"/>
      <c r="G104" s="16" t="s">
        <v>450</v>
      </c>
      <c r="H104" s="17" t="str">
        <f>IF(D104="x","Require attention as soon as is practicable, within 1-3 months","No action required")</f>
        <v>No action required</v>
      </c>
    </row>
    <row r="105" spans="1:9" s="3" customFormat="1" x14ac:dyDescent="0.2">
      <c r="A105" s="9"/>
      <c r="B105" s="6"/>
      <c r="C105" s="11"/>
      <c r="D105" s="11"/>
      <c r="E105" s="11"/>
      <c r="F105" s="5"/>
      <c r="G105" s="11"/>
      <c r="H105" s="5"/>
    </row>
    <row r="106" spans="1:9" s="3" customFormat="1" ht="42" customHeight="1" x14ac:dyDescent="0.2">
      <c r="A106" s="48">
        <v>9</v>
      </c>
      <c r="B106" s="47" t="s">
        <v>476</v>
      </c>
      <c r="C106" s="12"/>
      <c r="D106" s="12"/>
      <c r="E106" s="12"/>
      <c r="G106" s="12"/>
      <c r="I106" s="3">
        <f>IF(D107="x",1,0)</f>
        <v>0</v>
      </c>
    </row>
    <row r="107" spans="1:9" ht="51" x14ac:dyDescent="0.2">
      <c r="A107" s="69">
        <v>9.1</v>
      </c>
      <c r="B107" s="21" t="s">
        <v>475</v>
      </c>
      <c r="C107" s="89"/>
      <c r="D107" s="89"/>
      <c r="E107" s="89"/>
      <c r="F107" s="90"/>
      <c r="G107" s="19" t="s">
        <v>449</v>
      </c>
      <c r="H107" s="17" t="str">
        <f>IF(D107="x","Require immediate action","No action required")</f>
        <v>No action required</v>
      </c>
    </row>
    <row r="108" spans="1:9" x14ac:dyDescent="0.2">
      <c r="A108" s="167"/>
      <c r="B108" s="168"/>
      <c r="C108" s="169"/>
      <c r="D108" s="169"/>
      <c r="E108" s="169"/>
      <c r="F108" s="170"/>
      <c r="G108" s="171"/>
      <c r="H108" s="172"/>
    </row>
    <row r="109" spans="1:9" x14ac:dyDescent="0.2">
      <c r="A109" s="167"/>
      <c r="B109" s="168"/>
      <c r="C109" s="169"/>
      <c r="D109" s="169"/>
      <c r="E109" s="169"/>
      <c r="F109" s="170"/>
      <c r="G109" s="171"/>
      <c r="H109" s="172"/>
    </row>
    <row r="110" spans="1:9" x14ac:dyDescent="0.2">
      <c r="A110" s="167"/>
      <c r="B110" s="168"/>
      <c r="C110" s="169"/>
      <c r="D110" s="169"/>
      <c r="E110" s="169"/>
      <c r="F110" s="170"/>
      <c r="G110" s="171"/>
      <c r="H110" s="172"/>
    </row>
    <row r="111" spans="1:9" x14ac:dyDescent="0.2">
      <c r="A111" s="167"/>
      <c r="B111" s="168"/>
      <c r="C111" s="169"/>
      <c r="D111" s="169"/>
      <c r="E111" s="169"/>
      <c r="F111" s="170"/>
      <c r="G111" s="171"/>
      <c r="H111" s="172"/>
    </row>
    <row r="112" spans="1:9" x14ac:dyDescent="0.2">
      <c r="A112" s="167"/>
      <c r="B112" s="168"/>
      <c r="C112" s="169"/>
      <c r="D112" s="169"/>
      <c r="E112" s="169"/>
      <c r="F112" s="170"/>
      <c r="G112" s="171"/>
      <c r="H112" s="172"/>
    </row>
    <row r="113" spans="1:10" x14ac:dyDescent="0.2">
      <c r="A113" s="167"/>
      <c r="B113" s="168"/>
      <c r="C113" s="169"/>
      <c r="D113" s="169"/>
      <c r="E113" s="169"/>
      <c r="F113" s="170"/>
      <c r="G113" s="171"/>
      <c r="H113" s="172"/>
    </row>
    <row r="114" spans="1:10" x14ac:dyDescent="0.2">
      <c r="A114" s="167"/>
      <c r="B114" s="168"/>
      <c r="C114" s="169"/>
      <c r="D114" s="169"/>
      <c r="E114" s="169"/>
      <c r="F114" s="170"/>
      <c r="G114" s="171"/>
      <c r="H114" s="172"/>
    </row>
    <row r="115" spans="1:10" ht="14.25" x14ac:dyDescent="0.2">
      <c r="A115" s="110"/>
      <c r="B115" s="128" t="s">
        <v>423</v>
      </c>
      <c r="C115" s="112"/>
      <c r="D115" s="112"/>
      <c r="E115" s="112"/>
      <c r="F115" s="113"/>
      <c r="G115" s="112"/>
      <c r="H115" s="113"/>
    </row>
    <row r="116" spans="1:10" ht="26.25" customHeight="1" x14ac:dyDescent="0.2">
      <c r="A116" s="310" t="s">
        <v>316</v>
      </c>
      <c r="B116" s="311"/>
      <c r="C116" s="311"/>
      <c r="D116" s="311"/>
      <c r="E116" s="311"/>
      <c r="F116" s="311"/>
      <c r="G116" s="311"/>
      <c r="H116" s="311"/>
    </row>
    <row r="117" spans="1:10" ht="11.25" customHeight="1" x14ac:dyDescent="0.2">
      <c r="A117" s="227"/>
      <c r="B117" s="228"/>
      <c r="C117" s="228"/>
      <c r="D117" s="228"/>
      <c r="E117" s="228"/>
      <c r="F117" s="228"/>
      <c r="G117" s="228"/>
      <c r="H117" s="228"/>
    </row>
    <row r="118" spans="1:10" ht="11.25" customHeight="1" x14ac:dyDescent="0.2">
      <c r="A118" s="227"/>
      <c r="B118" s="228"/>
      <c r="C118" s="228"/>
      <c r="D118" s="228"/>
      <c r="E118" s="228"/>
      <c r="F118" s="228"/>
      <c r="G118" s="228"/>
      <c r="H118" s="228"/>
    </row>
    <row r="119" spans="1:10" ht="11.25" customHeight="1" x14ac:dyDescent="0.2">
      <c r="A119" s="227"/>
      <c r="B119" s="228"/>
      <c r="C119" s="228"/>
      <c r="D119" s="228"/>
      <c r="E119" s="228"/>
      <c r="F119" s="228"/>
      <c r="G119" s="228"/>
      <c r="H119" s="228"/>
    </row>
    <row r="120" spans="1:10" ht="11.25" hidden="1" customHeight="1" x14ac:dyDescent="0.2">
      <c r="A120" s="227"/>
      <c r="B120" s="228"/>
      <c r="C120" s="228"/>
      <c r="D120" s="228"/>
      <c r="E120" s="228"/>
      <c r="F120" s="228"/>
      <c r="G120" s="228"/>
      <c r="H120" s="228"/>
    </row>
    <row r="121" spans="1:10" ht="23.25" hidden="1" x14ac:dyDescent="0.2">
      <c r="A121" s="227"/>
      <c r="B121" s="228"/>
      <c r="C121" s="228"/>
      <c r="D121" s="228"/>
      <c r="E121" s="228"/>
      <c r="F121" s="228"/>
      <c r="G121" s="228"/>
      <c r="H121" s="228"/>
      <c r="I121" s="98" t="s">
        <v>455</v>
      </c>
      <c r="J121" s="98">
        <f ca="1">SUMIF($G$4:$G$107,I121,$I$4:$I$106)</f>
        <v>0</v>
      </c>
    </row>
    <row r="122" spans="1:10" hidden="1" x14ac:dyDescent="0.2">
      <c r="I122" s="98" t="s">
        <v>454</v>
      </c>
      <c r="J122" s="98">
        <f ca="1">SUMIF($G$4:$G$107,I122,$I$4:$I$106)</f>
        <v>0</v>
      </c>
    </row>
    <row r="123" spans="1:10" hidden="1" x14ac:dyDescent="0.2">
      <c r="I123" s="98" t="s">
        <v>28</v>
      </c>
      <c r="J123" s="98">
        <f ca="1">SUMIF($G$4:$G$107,I123,$I$4:$I$106)</f>
        <v>0</v>
      </c>
    </row>
  </sheetData>
  <sheetProtection selectLockedCells="1"/>
  <mergeCells count="3">
    <mergeCell ref="A116:H116"/>
    <mergeCell ref="B16:F16"/>
    <mergeCell ref="C2:E2"/>
  </mergeCells>
  <phoneticPr fontId="9" type="noConversion"/>
  <pageMargins left="0.27" right="0.24" top="0.63" bottom="0.35" header="0.28000000000000003" footer="0.28999999999999998"/>
  <pageSetup paperSize="9" scale="89" orientation="landscape" r:id="rId1"/>
  <headerFooter alignWithMargins="0">
    <oddHeader>&amp;LAnnual Health &amp; Safety Self Monitoring Checklist</oddHeader>
  </headerFooter>
  <rowBreaks count="4" manualBreakCount="4">
    <brk id="15" max="16383" man="1"/>
    <brk id="52" max="7" man="1"/>
    <brk id="67" max="7" man="1"/>
    <brk id="120"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3"/>
  <sheetViews>
    <sheetView zoomScale="90" zoomScaleNormal="90" workbookViewId="0">
      <pane ySplit="2" topLeftCell="A285" activePane="bottomLeft" state="frozen"/>
      <selection pane="bottomLeft" activeCell="B285" sqref="B285"/>
    </sheetView>
  </sheetViews>
  <sheetFormatPr defaultRowHeight="12.75" x14ac:dyDescent="0.2"/>
  <cols>
    <col min="1" max="1" width="9" style="226" customWidth="1"/>
    <col min="2" max="2" width="46.140625" style="4" customWidth="1"/>
    <col min="3" max="3" width="7.28515625" style="12" customWidth="1"/>
    <col min="4" max="5" width="6.7109375" style="12" customWidth="1"/>
    <col min="6" max="6" width="28.140625" style="3" customWidth="1"/>
    <col min="7" max="7" width="10.28515625" style="12" customWidth="1"/>
    <col min="8" max="8" width="36.28515625" style="3" customWidth="1"/>
    <col min="9" max="9" width="14" style="3" hidden="1" customWidth="1"/>
    <col min="10" max="10" width="9.140625" style="3" hidden="1" customWidth="1"/>
    <col min="11" max="11" width="9.140625" style="3" customWidth="1"/>
    <col min="12" max="16384" width="9.140625" style="3"/>
  </cols>
  <sheetData>
    <row r="1" spans="1:13" ht="25.5" x14ac:dyDescent="0.2">
      <c r="A1" s="214" t="s">
        <v>5</v>
      </c>
      <c r="B1" s="8"/>
      <c r="C1" s="10" t="s">
        <v>361</v>
      </c>
      <c r="D1" s="10" t="s">
        <v>362</v>
      </c>
      <c r="E1" s="2" t="s">
        <v>364</v>
      </c>
      <c r="F1" s="2" t="s">
        <v>363</v>
      </c>
      <c r="G1" s="10" t="s">
        <v>365</v>
      </c>
      <c r="H1" s="2" t="s">
        <v>288</v>
      </c>
    </row>
    <row r="2" spans="1:13" ht="15" x14ac:dyDescent="0.2">
      <c r="A2" s="214"/>
      <c r="B2" s="8"/>
      <c r="C2" s="318" t="s">
        <v>368</v>
      </c>
      <c r="D2" s="315"/>
      <c r="E2" s="315"/>
      <c r="F2" s="2"/>
      <c r="G2" s="10"/>
      <c r="H2" s="2"/>
    </row>
    <row r="3" spans="1:13" s="2" customFormat="1" ht="15" x14ac:dyDescent="0.2">
      <c r="A3" s="215">
        <v>1</v>
      </c>
      <c r="B3" s="56" t="s">
        <v>340</v>
      </c>
      <c r="C3" s="50"/>
      <c r="D3" s="50"/>
      <c r="E3" s="50"/>
      <c r="F3" s="50"/>
      <c r="G3" s="49"/>
      <c r="H3" s="51"/>
    </row>
    <row r="4" spans="1:13" s="2" customFormat="1" ht="25.5" x14ac:dyDescent="0.2">
      <c r="A4" s="198">
        <v>1.1000000000000001</v>
      </c>
      <c r="B4" s="18" t="s">
        <v>386</v>
      </c>
      <c r="C4" s="133"/>
      <c r="D4" s="87"/>
      <c r="E4" s="88"/>
      <c r="F4" s="88" t="s">
        <v>387</v>
      </c>
      <c r="G4" s="55" t="s">
        <v>450</v>
      </c>
      <c r="H4" s="17" t="str">
        <f>IF(D4="x","Require attention as soon as is practicable, within 1-3 months","No action required")</f>
        <v>No action required</v>
      </c>
      <c r="I4" s="3">
        <f>IF(D4="x",1,0)</f>
        <v>0</v>
      </c>
    </row>
    <row r="5" spans="1:13" s="2" customFormat="1" ht="25.5" x14ac:dyDescent="0.2">
      <c r="A5" s="198">
        <v>1.2</v>
      </c>
      <c r="B5" s="18" t="s">
        <v>10</v>
      </c>
      <c r="C5" s="133"/>
      <c r="D5" s="87"/>
      <c r="E5" s="88"/>
      <c r="F5" s="88" t="s">
        <v>388</v>
      </c>
      <c r="G5" s="19" t="s">
        <v>449</v>
      </c>
      <c r="H5" s="17" t="str">
        <f>IF(D5="x","Require immediate action","No action required")</f>
        <v>No action required</v>
      </c>
      <c r="I5" s="3">
        <f>IF(D5="x",1,0)</f>
        <v>0</v>
      </c>
    </row>
    <row r="6" spans="1:13" s="2" customFormat="1" ht="38.25" x14ac:dyDescent="0.2">
      <c r="A6" s="69">
        <v>1.3</v>
      </c>
      <c r="B6" s="18" t="s">
        <v>11</v>
      </c>
      <c r="C6" s="87"/>
      <c r="D6" s="87"/>
      <c r="E6" s="87"/>
      <c r="F6" s="88"/>
      <c r="G6" s="44" t="s">
        <v>68</v>
      </c>
      <c r="H6" s="17" t="str">
        <f>IF(D6="x","Monitor or action so far as is reasonably practicable 6-12 months","No action required")</f>
        <v>No action required</v>
      </c>
      <c r="I6" s="3">
        <f>IF(D6="x",1,0)</f>
        <v>0</v>
      </c>
      <c r="M6" s="58"/>
    </row>
    <row r="7" spans="1:13" s="2" customFormat="1" ht="25.5" x14ac:dyDescent="0.2">
      <c r="A7" s="69">
        <v>1.4</v>
      </c>
      <c r="B7" s="18" t="s">
        <v>262</v>
      </c>
      <c r="C7" s="89"/>
      <c r="D7" s="89"/>
      <c r="E7" s="89"/>
      <c r="F7" s="90"/>
      <c r="G7" s="44" t="s">
        <v>68</v>
      </c>
      <c r="H7" s="17" t="str">
        <f t="shared" ref="H7:H16" si="0">IF(D7="x","Monitor or action so far as is reasonably practicable 6-12 months","No action required")</f>
        <v>No action required</v>
      </c>
      <c r="I7" s="3">
        <f t="shared" ref="I7:I48" si="1">IF(D7="x",1,0)</f>
        <v>0</v>
      </c>
    </row>
    <row r="8" spans="1:13" ht="25.5" x14ac:dyDescent="0.2">
      <c r="A8" s="69">
        <v>1.5</v>
      </c>
      <c r="B8" s="18" t="s">
        <v>263</v>
      </c>
      <c r="C8" s="89"/>
      <c r="D8" s="89"/>
      <c r="E8" s="89"/>
      <c r="F8" s="90"/>
      <c r="G8" s="44" t="s">
        <v>68</v>
      </c>
      <c r="H8" s="17" t="str">
        <f t="shared" si="0"/>
        <v>No action required</v>
      </c>
      <c r="I8" s="3">
        <f t="shared" si="1"/>
        <v>0</v>
      </c>
    </row>
    <row r="9" spans="1:13" ht="25.5" x14ac:dyDescent="0.2">
      <c r="A9" s="69">
        <v>1.6</v>
      </c>
      <c r="B9" s="18" t="s">
        <v>264</v>
      </c>
      <c r="C9" s="89"/>
      <c r="D9" s="89"/>
      <c r="E9" s="89"/>
      <c r="F9" s="90"/>
      <c r="G9" s="44" t="s">
        <v>68</v>
      </c>
      <c r="H9" s="17" t="str">
        <f t="shared" si="0"/>
        <v>No action required</v>
      </c>
      <c r="I9" s="3">
        <f t="shared" si="1"/>
        <v>0</v>
      </c>
    </row>
    <row r="10" spans="1:13" ht="14.25" x14ac:dyDescent="0.2">
      <c r="A10" s="69">
        <v>1.7</v>
      </c>
      <c r="B10" s="18" t="s">
        <v>265</v>
      </c>
      <c r="C10" s="89"/>
      <c r="D10" s="89"/>
      <c r="E10" s="89"/>
      <c r="F10" s="90"/>
      <c r="G10" s="44" t="s">
        <v>68</v>
      </c>
      <c r="H10" s="17" t="str">
        <f t="shared" si="0"/>
        <v>No action required</v>
      </c>
      <c r="I10" s="3">
        <f t="shared" si="1"/>
        <v>0</v>
      </c>
    </row>
    <row r="11" spans="1:13" ht="14.25" x14ac:dyDescent="0.2">
      <c r="A11" s="69">
        <v>1.8</v>
      </c>
      <c r="B11" s="18" t="s">
        <v>266</v>
      </c>
      <c r="C11" s="89"/>
      <c r="D11" s="89"/>
      <c r="E11" s="89"/>
      <c r="F11" s="90"/>
      <c r="G11" s="44" t="s">
        <v>68</v>
      </c>
      <c r="H11" s="17" t="str">
        <f t="shared" si="0"/>
        <v>No action required</v>
      </c>
      <c r="I11" s="3">
        <f t="shared" si="1"/>
        <v>0</v>
      </c>
    </row>
    <row r="12" spans="1:13" ht="25.5" x14ac:dyDescent="0.2">
      <c r="A12" s="53">
        <v>1.9</v>
      </c>
      <c r="B12" s="18" t="s">
        <v>389</v>
      </c>
      <c r="C12" s="133"/>
      <c r="D12" s="87"/>
      <c r="E12" s="88"/>
      <c r="F12" s="88"/>
      <c r="G12" s="55" t="s">
        <v>450</v>
      </c>
      <c r="H12" s="17" t="str">
        <f>IF(D12="x","Require attention as soon as is practicable, within 1-3 months","No action required")</f>
        <v>No action required</v>
      </c>
      <c r="I12" s="3">
        <f t="shared" si="1"/>
        <v>0</v>
      </c>
    </row>
    <row r="13" spans="1:13" ht="25.5" x14ac:dyDescent="0.2">
      <c r="A13" s="46">
        <v>1.1000000000000001</v>
      </c>
      <c r="B13" s="18" t="s">
        <v>317</v>
      </c>
      <c r="C13" s="89"/>
      <c r="D13" s="89"/>
      <c r="E13" s="89"/>
      <c r="F13" s="90"/>
      <c r="G13" s="44" t="s">
        <v>68</v>
      </c>
      <c r="H13" s="17" t="str">
        <f t="shared" si="0"/>
        <v>No action required</v>
      </c>
      <c r="I13" s="3">
        <f t="shared" si="1"/>
        <v>0</v>
      </c>
    </row>
    <row r="14" spans="1:13" ht="14.25" x14ac:dyDescent="0.2">
      <c r="A14" s="46">
        <v>1.1100000000000001</v>
      </c>
      <c r="B14" s="18" t="s">
        <v>267</v>
      </c>
      <c r="C14" s="89"/>
      <c r="D14" s="89"/>
      <c r="E14" s="89"/>
      <c r="F14" s="90"/>
      <c r="G14" s="44" t="s">
        <v>68</v>
      </c>
      <c r="H14" s="17" t="str">
        <f t="shared" si="0"/>
        <v>No action required</v>
      </c>
      <c r="I14" s="3">
        <f t="shared" si="1"/>
        <v>0</v>
      </c>
    </row>
    <row r="15" spans="1:13" ht="14.25" x14ac:dyDescent="0.2">
      <c r="A15" s="46">
        <v>1.1200000000000001</v>
      </c>
      <c r="B15" s="18" t="s">
        <v>268</v>
      </c>
      <c r="C15" s="89"/>
      <c r="D15" s="89"/>
      <c r="E15" s="89"/>
      <c r="F15" s="90"/>
      <c r="G15" s="44" t="s">
        <v>68</v>
      </c>
      <c r="H15" s="17" t="str">
        <f t="shared" si="0"/>
        <v>No action required</v>
      </c>
      <c r="I15" s="3">
        <f t="shared" si="1"/>
        <v>0</v>
      </c>
    </row>
    <row r="16" spans="1:13" ht="25.5" x14ac:dyDescent="0.2">
      <c r="A16" s="46">
        <v>1.1299999999999999</v>
      </c>
      <c r="B16" s="18" t="s">
        <v>391</v>
      </c>
      <c r="C16" s="89"/>
      <c r="D16" s="89"/>
      <c r="E16" s="89"/>
      <c r="F16" s="90"/>
      <c r="G16" s="44" t="s">
        <v>68</v>
      </c>
      <c r="H16" s="17" t="str">
        <f t="shared" si="0"/>
        <v>No action required</v>
      </c>
      <c r="I16" s="3">
        <f t="shared" si="1"/>
        <v>0</v>
      </c>
    </row>
    <row r="17" spans="1:9" ht="38.25" x14ac:dyDescent="0.2">
      <c r="A17" s="53">
        <v>1.1399999999999999</v>
      </c>
      <c r="B17" s="188" t="s">
        <v>341</v>
      </c>
      <c r="C17" s="133"/>
      <c r="D17" s="87"/>
      <c r="E17" s="88"/>
      <c r="F17" s="88"/>
      <c r="G17" s="55" t="s">
        <v>450</v>
      </c>
      <c r="H17" s="17" t="str">
        <f>IF(D18="x","Require attention as soon as is practicable, within 1-3 months","No action required")</f>
        <v>No action required</v>
      </c>
      <c r="I17" s="3">
        <f t="shared" si="1"/>
        <v>0</v>
      </c>
    </row>
    <row r="18" spans="1:9" ht="25.5" x14ac:dyDescent="0.2">
      <c r="A18" s="57">
        <v>1.1499999999999999</v>
      </c>
      <c r="B18" s="25" t="s">
        <v>318</v>
      </c>
      <c r="C18" s="138"/>
      <c r="D18" s="89"/>
      <c r="E18" s="89"/>
      <c r="F18" s="90"/>
      <c r="G18" s="16" t="s">
        <v>450</v>
      </c>
      <c r="H18" s="17" t="str">
        <f>IF(D18="x","Require attention as soon as is practicable, within 1-3 months","No action required")</f>
        <v>No action required</v>
      </c>
      <c r="I18" s="3">
        <f t="shared" si="1"/>
        <v>0</v>
      </c>
    </row>
    <row r="19" spans="1:9" ht="38.25" x14ac:dyDescent="0.2">
      <c r="A19" s="46">
        <v>1.1599999999999999</v>
      </c>
      <c r="B19" s="67" t="s">
        <v>319</v>
      </c>
      <c r="C19" s="89"/>
      <c r="D19" s="89"/>
      <c r="E19" s="89"/>
      <c r="F19" s="90"/>
      <c r="G19" s="16" t="s">
        <v>450</v>
      </c>
      <c r="H19" s="17" t="str">
        <f>IF(D19="x","Require attention as soon as is practicable, within 1-3 months","No action required")</f>
        <v>No action required</v>
      </c>
      <c r="I19" s="3">
        <f t="shared" si="1"/>
        <v>0</v>
      </c>
    </row>
    <row r="20" spans="1:9" ht="25.5" x14ac:dyDescent="0.2">
      <c r="A20" s="196">
        <v>1.17</v>
      </c>
      <c r="B20" s="42" t="s">
        <v>320</v>
      </c>
      <c r="C20" s="132"/>
      <c r="D20" s="91"/>
      <c r="E20" s="132"/>
      <c r="F20" s="132"/>
      <c r="G20" s="189" t="s">
        <v>450</v>
      </c>
      <c r="H20" s="190" t="str">
        <f>IF(D20="x","Require attention as soon as is practicable, within 1-3 months","No action required")</f>
        <v>No action required</v>
      </c>
      <c r="I20" s="3">
        <f t="shared" si="1"/>
        <v>0</v>
      </c>
    </row>
    <row r="21" spans="1:9" ht="51" x14ac:dyDescent="0.2">
      <c r="A21" s="195">
        <v>1.18</v>
      </c>
      <c r="B21" s="25" t="s">
        <v>244</v>
      </c>
      <c r="C21" s="136"/>
      <c r="D21" s="87"/>
      <c r="E21" s="87"/>
      <c r="F21" s="88"/>
      <c r="G21" s="16" t="s">
        <v>449</v>
      </c>
      <c r="H21" s="17" t="str">
        <f>IF(D21="x","Require immediate action","No action required")</f>
        <v>No action required</v>
      </c>
      <c r="I21" s="3">
        <f t="shared" si="1"/>
        <v>0</v>
      </c>
    </row>
    <row r="22" spans="1:9" ht="25.5" x14ac:dyDescent="0.2">
      <c r="A22" s="53">
        <v>1.19</v>
      </c>
      <c r="B22" s="25" t="s">
        <v>122</v>
      </c>
      <c r="C22" s="136"/>
      <c r="D22" s="87"/>
      <c r="E22" s="87"/>
      <c r="F22" s="88"/>
      <c r="G22" s="16" t="s">
        <v>450</v>
      </c>
      <c r="H22" s="17" t="str">
        <f>IF(D22="x","Require attention as soon as is practicable, within 1-3 months","No action required")</f>
        <v>No action required</v>
      </c>
      <c r="I22" s="3">
        <f t="shared" si="1"/>
        <v>0</v>
      </c>
    </row>
    <row r="23" spans="1:9" ht="38.25" x14ac:dyDescent="0.2">
      <c r="A23" s="53">
        <v>1.2</v>
      </c>
      <c r="B23" s="25" t="s">
        <v>123</v>
      </c>
      <c r="C23" s="136"/>
      <c r="D23" s="87"/>
      <c r="E23" s="87"/>
      <c r="F23" s="88"/>
      <c r="G23" s="16" t="s">
        <v>450</v>
      </c>
      <c r="H23" s="17" t="str">
        <f>IF(D23="x","Require attention as soon as is practicable, within 1-3 months","No action required")</f>
        <v>No action required</v>
      </c>
      <c r="I23" s="3">
        <f t="shared" si="1"/>
        <v>0</v>
      </c>
    </row>
    <row r="24" spans="1:9" ht="25.5" x14ac:dyDescent="0.2">
      <c r="A24" s="53">
        <v>1.21</v>
      </c>
      <c r="B24" s="18" t="s">
        <v>87</v>
      </c>
      <c r="C24" s="133"/>
      <c r="D24" s="87"/>
      <c r="E24" s="88"/>
      <c r="F24" s="88"/>
      <c r="G24" s="19" t="s">
        <v>449</v>
      </c>
      <c r="H24" s="17" t="str">
        <f>IF(D24="x","Require immediate action","No action required")</f>
        <v>No action required</v>
      </c>
      <c r="I24" s="3">
        <f t="shared" si="1"/>
        <v>0</v>
      </c>
    </row>
    <row r="25" spans="1:9" ht="63.75" x14ac:dyDescent="0.2">
      <c r="A25" s="53">
        <v>1.22</v>
      </c>
      <c r="B25" s="18" t="s">
        <v>484</v>
      </c>
      <c r="C25" s="133"/>
      <c r="D25" s="87"/>
      <c r="E25" s="88"/>
      <c r="F25" s="88"/>
      <c r="G25" s="55" t="s">
        <v>450</v>
      </c>
      <c r="H25" s="17" t="str">
        <f>IF(D25="x","Require attention as soon as is practicable, within 1-3 months","No action required")</f>
        <v>No action required</v>
      </c>
      <c r="I25" s="3">
        <f t="shared" si="1"/>
        <v>0</v>
      </c>
    </row>
    <row r="26" spans="1:9" ht="25.5" x14ac:dyDescent="0.2">
      <c r="A26" s="195">
        <v>1.23</v>
      </c>
      <c r="B26" s="42" t="s">
        <v>92</v>
      </c>
      <c r="C26" s="134"/>
      <c r="D26" s="91"/>
      <c r="E26" s="132"/>
      <c r="F26" s="132"/>
      <c r="G26" s="20" t="s">
        <v>449</v>
      </c>
      <c r="H26" s="42" t="str">
        <f>IF(D26="x","Require immediate action","No action required")</f>
        <v>No action required</v>
      </c>
      <c r="I26" s="3">
        <f t="shared" si="1"/>
        <v>0</v>
      </c>
    </row>
    <row r="27" spans="1:9" ht="14.25" x14ac:dyDescent="0.2">
      <c r="A27" s="53">
        <v>1.24</v>
      </c>
      <c r="B27" s="18" t="s">
        <v>88</v>
      </c>
      <c r="C27" s="133"/>
      <c r="D27" s="87"/>
      <c r="E27" s="88"/>
      <c r="F27" s="88"/>
      <c r="G27" s="55" t="s">
        <v>450</v>
      </c>
      <c r="H27" s="17" t="str">
        <f>IF(D27="x","Require attention as soon as is practicable, within 1-3 months","No action required")</f>
        <v>No action required</v>
      </c>
      <c r="I27" s="3">
        <f t="shared" si="1"/>
        <v>0</v>
      </c>
    </row>
    <row r="28" spans="1:9" ht="14.25" x14ac:dyDescent="0.2">
      <c r="A28" s="53">
        <v>1.25</v>
      </c>
      <c r="B28" s="18" t="s">
        <v>89</v>
      </c>
      <c r="C28" s="133"/>
      <c r="D28" s="87"/>
      <c r="E28" s="88"/>
      <c r="F28" s="88"/>
      <c r="G28" s="55" t="s">
        <v>450</v>
      </c>
      <c r="H28" s="17" t="str">
        <f>IF(D28="x","Require attention as soon as is practicable, within 1-3 months","No action required")</f>
        <v>No action required</v>
      </c>
      <c r="I28" s="3">
        <f t="shared" si="1"/>
        <v>0</v>
      </c>
    </row>
    <row r="29" spans="1:9" ht="38.25" x14ac:dyDescent="0.2">
      <c r="A29" s="53">
        <v>1.26</v>
      </c>
      <c r="B29" s="18" t="s">
        <v>241</v>
      </c>
      <c r="C29" s="133"/>
      <c r="D29" s="87"/>
      <c r="E29" s="88"/>
      <c r="F29" s="88"/>
      <c r="G29" s="44" t="s">
        <v>68</v>
      </c>
      <c r="H29" s="17" t="str">
        <f>IF(D29="x","Monitor or action so far as is reasonably practicable 6-12 months","No action required")</f>
        <v>No action required</v>
      </c>
      <c r="I29" s="3">
        <f t="shared" si="1"/>
        <v>0</v>
      </c>
    </row>
    <row r="30" spans="1:9" ht="38.25" x14ac:dyDescent="0.2">
      <c r="A30" s="53">
        <v>1.27</v>
      </c>
      <c r="B30" s="18" t="s">
        <v>90</v>
      </c>
      <c r="C30" s="133"/>
      <c r="D30" s="87"/>
      <c r="E30" s="88"/>
      <c r="F30" s="88"/>
      <c r="G30" s="55" t="s">
        <v>450</v>
      </c>
      <c r="H30" s="17" t="str">
        <f>IF(D30="x","Require attention as soon as is practicable, within 1-3 months","No action required")</f>
        <v>No action required</v>
      </c>
      <c r="I30" s="3">
        <f t="shared" si="1"/>
        <v>0</v>
      </c>
    </row>
    <row r="31" spans="1:9" ht="38.25" x14ac:dyDescent="0.2">
      <c r="A31" s="53">
        <v>1.28</v>
      </c>
      <c r="B31" s="18" t="s">
        <v>91</v>
      </c>
      <c r="C31" s="133"/>
      <c r="D31" s="87"/>
      <c r="E31" s="88"/>
      <c r="F31" s="88"/>
      <c r="G31" s="55" t="s">
        <v>450</v>
      </c>
      <c r="H31" s="17" t="str">
        <f>IF(D31="x","Require attention as soon as is practicable, within 1-3 months","No action required")</f>
        <v>No action required</v>
      </c>
      <c r="I31" s="3">
        <f t="shared" si="1"/>
        <v>0</v>
      </c>
    </row>
    <row r="32" spans="1:9" ht="25.5" x14ac:dyDescent="0.2">
      <c r="A32" s="196">
        <v>1.29</v>
      </c>
      <c r="B32" s="42" t="s">
        <v>61</v>
      </c>
      <c r="C32" s="229"/>
      <c r="D32" s="91"/>
      <c r="E32" s="132"/>
      <c r="F32" s="132"/>
      <c r="G32" s="189" t="s">
        <v>450</v>
      </c>
      <c r="H32" s="190" t="str">
        <f>IF(D32="x","Require attention as soon as is practicable, within 1-3 months","No action required")</f>
        <v>No action required</v>
      </c>
      <c r="I32" s="3">
        <f t="shared" si="1"/>
        <v>0</v>
      </c>
    </row>
    <row r="33" spans="1:9" s="183" customFormat="1" ht="25.5" x14ac:dyDescent="0.2">
      <c r="A33" s="197">
        <v>1.3</v>
      </c>
      <c r="B33" s="190" t="s">
        <v>269</v>
      </c>
      <c r="C33" s="229"/>
      <c r="D33" s="210"/>
      <c r="E33" s="191"/>
      <c r="F33" s="191"/>
      <c r="G33" s="189" t="s">
        <v>450</v>
      </c>
      <c r="H33" s="190" t="str">
        <f>IF(D33="x","Require attention as soon as is practicable, within 1-3 months","No action required")</f>
        <v>No action required</v>
      </c>
      <c r="I33" s="3">
        <f t="shared" si="1"/>
        <v>0</v>
      </c>
    </row>
    <row r="34" spans="1:9" s="43" customFormat="1" ht="25.5" x14ac:dyDescent="0.2">
      <c r="A34" s="195">
        <v>1.31</v>
      </c>
      <c r="B34" s="42" t="s">
        <v>93</v>
      </c>
      <c r="C34" s="230"/>
      <c r="D34" s="91"/>
      <c r="E34" s="132"/>
      <c r="F34" s="132"/>
      <c r="G34" s="59" t="s">
        <v>450</v>
      </c>
      <c r="H34" s="42" t="str">
        <f>IF(D34="x","Require attention as soon as is practicable, within 1-3 months","No action required")</f>
        <v>No action required</v>
      </c>
      <c r="I34" s="3">
        <f t="shared" si="1"/>
        <v>0</v>
      </c>
    </row>
    <row r="35" spans="1:9" s="43" customFormat="1" ht="25.5" x14ac:dyDescent="0.2">
      <c r="A35" s="193">
        <v>1.32</v>
      </c>
      <c r="B35" s="190" t="s">
        <v>242</v>
      </c>
      <c r="C35" s="191"/>
      <c r="D35" s="231"/>
      <c r="E35" s="191"/>
      <c r="F35" s="191"/>
      <c r="G35" s="192" t="s">
        <v>449</v>
      </c>
      <c r="H35" s="190" t="str">
        <f>IF(D35="x","Require immediate action","No action required")</f>
        <v>No action required</v>
      </c>
      <c r="I35" s="3">
        <f t="shared" si="1"/>
        <v>0</v>
      </c>
    </row>
    <row r="36" spans="1:9" s="43" customFormat="1" ht="25.5" x14ac:dyDescent="0.2">
      <c r="A36" s="193">
        <v>1.33</v>
      </c>
      <c r="B36" s="190" t="s">
        <v>390</v>
      </c>
      <c r="C36" s="191"/>
      <c r="D36" s="231"/>
      <c r="E36" s="191"/>
      <c r="F36" s="191"/>
      <c r="G36" s="192" t="s">
        <v>449</v>
      </c>
      <c r="H36" s="190" t="str">
        <f>IF(D36="x","Require immediate action","No action required")</f>
        <v>No action required</v>
      </c>
      <c r="I36" s="3">
        <f t="shared" si="1"/>
        <v>0</v>
      </c>
    </row>
    <row r="37" spans="1:9" s="43" customFormat="1" ht="25.5" x14ac:dyDescent="0.2">
      <c r="A37" s="196">
        <v>1.34</v>
      </c>
      <c r="B37" s="42" t="s">
        <v>392</v>
      </c>
      <c r="C37" s="132"/>
      <c r="D37" s="231"/>
      <c r="E37" s="132"/>
      <c r="F37" s="132"/>
      <c r="G37" s="20" t="s">
        <v>450</v>
      </c>
      <c r="H37" s="42" t="str">
        <f t="shared" ref="H37:H47" si="2">IF(D37="x","Require attention as soon as is practicable, within 1-3 months","No action required")</f>
        <v>No action required</v>
      </c>
      <c r="I37" s="3">
        <f t="shared" si="1"/>
        <v>0</v>
      </c>
    </row>
    <row r="38" spans="1:9" s="43" customFormat="1" ht="25.5" x14ac:dyDescent="0.2">
      <c r="A38" s="196">
        <v>1.35</v>
      </c>
      <c r="B38" s="42" t="s">
        <v>321</v>
      </c>
      <c r="C38" s="132"/>
      <c r="D38" s="231"/>
      <c r="E38" s="132"/>
      <c r="F38" s="132"/>
      <c r="G38" s="189" t="s">
        <v>450</v>
      </c>
      <c r="H38" s="190" t="str">
        <f t="shared" si="2"/>
        <v>No action required</v>
      </c>
      <c r="I38" s="3">
        <f t="shared" si="1"/>
        <v>0</v>
      </c>
    </row>
    <row r="39" spans="1:9" s="43" customFormat="1" ht="14.25" x14ac:dyDescent="0.2">
      <c r="A39" s="193">
        <v>1.36</v>
      </c>
      <c r="B39" s="190" t="s">
        <v>393</v>
      </c>
      <c r="C39" s="191"/>
      <c r="D39" s="210"/>
      <c r="E39" s="191"/>
      <c r="F39" s="191"/>
      <c r="G39" s="189" t="s">
        <v>450</v>
      </c>
      <c r="H39" s="190" t="str">
        <f t="shared" si="2"/>
        <v>No action required</v>
      </c>
      <c r="I39" s="3">
        <f t="shared" si="1"/>
        <v>0</v>
      </c>
    </row>
    <row r="40" spans="1:9" s="43" customFormat="1" ht="25.5" x14ac:dyDescent="0.2">
      <c r="A40" s="193">
        <v>1.37</v>
      </c>
      <c r="B40" s="194" t="s">
        <v>394</v>
      </c>
      <c r="C40" s="191"/>
      <c r="D40" s="210"/>
      <c r="E40" s="191"/>
      <c r="F40" s="191"/>
      <c r="G40" s="189" t="s">
        <v>450</v>
      </c>
      <c r="H40" s="190" t="str">
        <f t="shared" si="2"/>
        <v>No action required</v>
      </c>
      <c r="I40" s="3">
        <f t="shared" si="1"/>
        <v>0</v>
      </c>
    </row>
    <row r="41" spans="1:9" s="43" customFormat="1" ht="25.5" x14ac:dyDescent="0.2">
      <c r="A41" s="193">
        <v>1.38</v>
      </c>
      <c r="B41" s="190" t="s">
        <v>63</v>
      </c>
      <c r="C41" s="191"/>
      <c r="D41" s="210"/>
      <c r="E41" s="191"/>
      <c r="F41" s="191"/>
      <c r="G41" s="189" t="s">
        <v>450</v>
      </c>
      <c r="H41" s="190" t="str">
        <f t="shared" si="2"/>
        <v>No action required</v>
      </c>
      <c r="I41" s="3">
        <f t="shared" si="1"/>
        <v>0</v>
      </c>
    </row>
    <row r="42" spans="1:9" s="43" customFormat="1" ht="25.5" x14ac:dyDescent="0.2">
      <c r="A42" s="193">
        <v>1.39</v>
      </c>
      <c r="B42" s="190" t="s">
        <v>64</v>
      </c>
      <c r="C42" s="191"/>
      <c r="D42" s="210"/>
      <c r="E42" s="191"/>
      <c r="F42" s="191"/>
      <c r="G42" s="189" t="s">
        <v>450</v>
      </c>
      <c r="H42" s="190" t="str">
        <f t="shared" si="2"/>
        <v>No action required</v>
      </c>
      <c r="I42" s="3">
        <f t="shared" si="1"/>
        <v>0</v>
      </c>
    </row>
    <row r="43" spans="1:9" s="43" customFormat="1" ht="25.5" x14ac:dyDescent="0.2">
      <c r="A43" s="193">
        <v>1.4</v>
      </c>
      <c r="B43" s="194" t="s">
        <v>65</v>
      </c>
      <c r="C43" s="191"/>
      <c r="D43" s="210"/>
      <c r="E43" s="191"/>
      <c r="F43" s="191"/>
      <c r="G43" s="189" t="s">
        <v>450</v>
      </c>
      <c r="H43" s="190" t="str">
        <f t="shared" si="2"/>
        <v>No action required</v>
      </c>
      <c r="I43" s="3">
        <f t="shared" si="1"/>
        <v>0</v>
      </c>
    </row>
    <row r="44" spans="1:9" ht="25.5" x14ac:dyDescent="0.2">
      <c r="A44" s="193">
        <v>1.41</v>
      </c>
      <c r="B44" s="194" t="s">
        <v>395</v>
      </c>
      <c r="C44" s="191"/>
      <c r="D44" s="210"/>
      <c r="E44" s="191"/>
      <c r="F44" s="191"/>
      <c r="G44" s="189" t="s">
        <v>450</v>
      </c>
      <c r="H44" s="190" t="str">
        <f t="shared" si="2"/>
        <v>No action required</v>
      </c>
      <c r="I44" s="3">
        <f t="shared" si="1"/>
        <v>0</v>
      </c>
    </row>
    <row r="45" spans="1:9" ht="38.25" x14ac:dyDescent="0.2">
      <c r="A45" s="197">
        <v>1.42</v>
      </c>
      <c r="B45" s="190" t="s">
        <v>240</v>
      </c>
      <c r="C45" s="191"/>
      <c r="D45" s="210"/>
      <c r="E45" s="191"/>
      <c r="F45" s="191"/>
      <c r="G45" s="189" t="s">
        <v>450</v>
      </c>
      <c r="H45" s="190" t="str">
        <f t="shared" si="2"/>
        <v>No action required</v>
      </c>
      <c r="I45" s="3">
        <f t="shared" si="1"/>
        <v>0</v>
      </c>
    </row>
    <row r="46" spans="1:9" ht="25.5" x14ac:dyDescent="0.2">
      <c r="A46" s="196">
        <v>1.43</v>
      </c>
      <c r="B46" s="42" t="s">
        <v>62</v>
      </c>
      <c r="C46" s="132"/>
      <c r="D46" s="91"/>
      <c r="E46" s="132"/>
      <c r="F46" s="132"/>
      <c r="G46" s="189" t="s">
        <v>450</v>
      </c>
      <c r="H46" s="190" t="str">
        <f t="shared" si="2"/>
        <v>No action required</v>
      </c>
      <c r="I46" s="3">
        <f t="shared" si="1"/>
        <v>0</v>
      </c>
    </row>
    <row r="47" spans="1:9" ht="63.75" x14ac:dyDescent="0.2">
      <c r="A47" s="196">
        <v>1.44</v>
      </c>
      <c r="B47" s="190" t="s">
        <v>396</v>
      </c>
      <c r="C47" s="191"/>
      <c r="D47" s="210"/>
      <c r="E47" s="191"/>
      <c r="F47" s="191"/>
      <c r="G47" s="189" t="s">
        <v>450</v>
      </c>
      <c r="H47" s="190" t="str">
        <f t="shared" si="2"/>
        <v>No action required</v>
      </c>
      <c r="I47" s="3">
        <f t="shared" si="1"/>
        <v>0</v>
      </c>
    </row>
    <row r="48" spans="1:9" s="43" customFormat="1" ht="25.5" x14ac:dyDescent="0.2">
      <c r="A48" s="57">
        <v>1.45</v>
      </c>
      <c r="B48" s="25" t="s">
        <v>478</v>
      </c>
      <c r="C48" s="138"/>
      <c r="D48" s="89"/>
      <c r="E48" s="89"/>
      <c r="F48" s="90"/>
      <c r="G48" s="16" t="s">
        <v>450</v>
      </c>
      <c r="H48" s="17" t="str">
        <f>IF(D48="x","Require attention as soon as is practicable, within 1-3 months","No action required")</f>
        <v>No action required</v>
      </c>
      <c r="I48" s="3">
        <f t="shared" si="1"/>
        <v>0</v>
      </c>
    </row>
    <row r="49" spans="1:9" s="43" customFormat="1" x14ac:dyDescent="0.2">
      <c r="A49" s="218"/>
      <c r="B49" s="7" t="s">
        <v>423</v>
      </c>
      <c r="C49" s="11"/>
      <c r="D49" s="11"/>
      <c r="E49" s="11"/>
      <c r="F49" s="5"/>
      <c r="G49" s="11"/>
      <c r="H49" s="5"/>
    </row>
    <row r="50" spans="1:9" s="43" customFormat="1" ht="15" x14ac:dyDescent="0.2">
      <c r="A50" s="219">
        <v>2</v>
      </c>
      <c r="B50" s="58" t="s">
        <v>69</v>
      </c>
      <c r="C50" s="52"/>
      <c r="D50" s="52"/>
      <c r="E50" s="52"/>
      <c r="F50" s="52"/>
      <c r="G50" s="52"/>
      <c r="H50" s="52"/>
      <c r="I50" s="43">
        <f>IF(D50="x",1,0)</f>
        <v>0</v>
      </c>
    </row>
    <row r="51" spans="1:9" s="43" customFormat="1" ht="38.25" x14ac:dyDescent="0.2">
      <c r="A51" s="217">
        <v>2.1</v>
      </c>
      <c r="B51" s="42" t="s">
        <v>400</v>
      </c>
      <c r="C51" s="135"/>
      <c r="D51" s="91"/>
      <c r="E51" s="91"/>
      <c r="F51" s="132" t="s">
        <v>397</v>
      </c>
      <c r="G51" s="20" t="s">
        <v>449</v>
      </c>
      <c r="H51" s="42" t="str">
        <f>IF(D51="x","Require immediate action","No action required")</f>
        <v>No action required</v>
      </c>
      <c r="I51" s="3">
        <f t="shared" ref="I51:I61" si="3">IF(D51="x",1,0)</f>
        <v>0</v>
      </c>
    </row>
    <row r="52" spans="1:9" s="43" customFormat="1" ht="38.25" x14ac:dyDescent="0.2">
      <c r="A52" s="217">
        <v>2.2000000000000002</v>
      </c>
      <c r="B52" s="42" t="s">
        <v>220</v>
      </c>
      <c r="C52" s="135"/>
      <c r="D52" s="91"/>
      <c r="E52" s="91"/>
      <c r="F52" s="132"/>
      <c r="G52" s="20" t="s">
        <v>450</v>
      </c>
      <c r="H52" s="42" t="str">
        <f>IF(D52="x","Require attention as soon as is practicable, within 1-3 months","No action required")</f>
        <v>No action required</v>
      </c>
      <c r="I52" s="3">
        <f t="shared" si="3"/>
        <v>0</v>
      </c>
    </row>
    <row r="53" spans="1:9" s="43" customFormat="1" ht="25.5" x14ac:dyDescent="0.2">
      <c r="A53" s="217">
        <v>2.2999999999999998</v>
      </c>
      <c r="B53" s="42" t="s">
        <v>398</v>
      </c>
      <c r="C53" s="135"/>
      <c r="D53" s="91"/>
      <c r="E53" s="91"/>
      <c r="F53" s="132"/>
      <c r="G53" s="20" t="s">
        <v>449</v>
      </c>
      <c r="H53" s="42" t="str">
        <f>IF(D53="x","Require immediate action","No action required")</f>
        <v>No action required</v>
      </c>
      <c r="I53" s="3">
        <f t="shared" si="3"/>
        <v>0</v>
      </c>
    </row>
    <row r="54" spans="1:9" s="43" customFormat="1" ht="38.25" x14ac:dyDescent="0.2">
      <c r="A54" s="217">
        <v>2.4</v>
      </c>
      <c r="B54" s="42" t="s">
        <v>126</v>
      </c>
      <c r="C54" s="135"/>
      <c r="D54" s="91"/>
      <c r="E54" s="91"/>
      <c r="F54" s="132"/>
      <c r="G54" s="20" t="s">
        <v>450</v>
      </c>
      <c r="H54" s="42" t="str">
        <f>IF(D54="x","Require attention as soon as is practicable, within 1-3 months","No action required")</f>
        <v>No action required</v>
      </c>
      <c r="I54" s="3">
        <f t="shared" si="3"/>
        <v>0</v>
      </c>
    </row>
    <row r="55" spans="1:9" s="43" customFormat="1" ht="25.5" x14ac:dyDescent="0.2">
      <c r="A55" s="217">
        <v>2.5</v>
      </c>
      <c r="B55" s="42" t="s">
        <v>222</v>
      </c>
      <c r="C55" s="135"/>
      <c r="D55" s="91"/>
      <c r="E55" s="91"/>
      <c r="F55" s="132"/>
      <c r="G55" s="20" t="s">
        <v>450</v>
      </c>
      <c r="H55" s="42" t="str">
        <f>IF(D55="x","Require attention as soon as is practicable, within 1-3 months","No action required")</f>
        <v>No action required</v>
      </c>
      <c r="I55" s="3">
        <f t="shared" si="3"/>
        <v>0</v>
      </c>
    </row>
    <row r="56" spans="1:9" s="43" customFormat="1" ht="38.25" x14ac:dyDescent="0.2">
      <c r="A56" s="217">
        <v>2.6</v>
      </c>
      <c r="B56" s="42" t="s">
        <v>94</v>
      </c>
      <c r="C56" s="135"/>
      <c r="D56" s="91"/>
      <c r="E56" s="91"/>
      <c r="F56" s="132"/>
      <c r="G56" s="20" t="s">
        <v>450</v>
      </c>
      <c r="H56" s="42" t="str">
        <f>IF(D56="x","Require attention as soon as is practicable, within 1-3 months","No action required")</f>
        <v>No action required</v>
      </c>
      <c r="I56" s="3">
        <f t="shared" si="3"/>
        <v>0</v>
      </c>
    </row>
    <row r="57" spans="1:9" ht="25.5" x14ac:dyDescent="0.2">
      <c r="A57" s="217">
        <v>2.7</v>
      </c>
      <c r="B57" s="42" t="s">
        <v>399</v>
      </c>
      <c r="C57" s="135"/>
      <c r="D57" s="91"/>
      <c r="E57" s="91"/>
      <c r="F57" s="132"/>
      <c r="G57" s="20" t="s">
        <v>450</v>
      </c>
      <c r="H57" s="42" t="str">
        <f>IF(D57="x","Require attention as soon as is practicable, within 1-3 months","No action required")</f>
        <v>No action required</v>
      </c>
      <c r="I57" s="3">
        <f t="shared" si="3"/>
        <v>0</v>
      </c>
    </row>
    <row r="58" spans="1:9" ht="25.5" x14ac:dyDescent="0.2">
      <c r="A58" s="217">
        <v>2.8</v>
      </c>
      <c r="B58" s="42" t="s">
        <v>221</v>
      </c>
      <c r="C58" s="135"/>
      <c r="D58" s="91"/>
      <c r="E58" s="91"/>
      <c r="F58" s="132"/>
      <c r="G58" s="20" t="s">
        <v>450</v>
      </c>
      <c r="H58" s="42" t="str">
        <f>IF(D58="x","Require attention as soon as is practicable, within 1-3 months","No action required")</f>
        <v>No action required</v>
      </c>
      <c r="I58" s="3">
        <f t="shared" si="3"/>
        <v>0</v>
      </c>
    </row>
    <row r="59" spans="1:9" ht="38.25" x14ac:dyDescent="0.2">
      <c r="A59" s="217">
        <v>2.9</v>
      </c>
      <c r="B59" s="42" t="s">
        <v>223</v>
      </c>
      <c r="C59" s="135"/>
      <c r="D59" s="91"/>
      <c r="E59" s="91"/>
      <c r="F59" s="132"/>
      <c r="G59" s="20" t="s">
        <v>449</v>
      </c>
      <c r="H59" s="42" t="str">
        <f>IF(D59="x","Require immediate action","No action required")</f>
        <v>No action required</v>
      </c>
      <c r="I59" s="3">
        <f t="shared" si="3"/>
        <v>0</v>
      </c>
    </row>
    <row r="60" spans="1:9" ht="38.25" x14ac:dyDescent="0.2">
      <c r="A60" s="57">
        <v>2.1</v>
      </c>
      <c r="B60" s="25" t="s">
        <v>293</v>
      </c>
      <c r="C60" s="138"/>
      <c r="D60" s="89"/>
      <c r="E60" s="89"/>
      <c r="F60" s="90"/>
      <c r="G60" s="19" t="s">
        <v>449</v>
      </c>
      <c r="H60" s="18" t="str">
        <f>IF(D60="x","Require immediate action","No action required")</f>
        <v>No action required</v>
      </c>
      <c r="I60" s="3">
        <f t="shared" si="3"/>
        <v>0</v>
      </c>
    </row>
    <row r="61" spans="1:9" ht="25.5" x14ac:dyDescent="0.2">
      <c r="A61" s="195">
        <v>2.11</v>
      </c>
      <c r="B61" s="42" t="s">
        <v>243</v>
      </c>
      <c r="C61" s="135"/>
      <c r="D61" s="91"/>
      <c r="E61" s="91"/>
      <c r="F61" s="132"/>
      <c r="G61" s="20" t="s">
        <v>449</v>
      </c>
      <c r="H61" s="42" t="str">
        <f>IF(D61="x","Require immediate action","No action required")</f>
        <v>No action required</v>
      </c>
      <c r="I61" s="3">
        <f t="shared" si="3"/>
        <v>0</v>
      </c>
    </row>
    <row r="62" spans="1:9" x14ac:dyDescent="0.2">
      <c r="A62" s="218"/>
      <c r="B62" s="184"/>
      <c r="C62" s="11"/>
      <c r="D62" s="11"/>
      <c r="E62" s="11"/>
      <c r="F62" s="5"/>
      <c r="G62" s="11"/>
      <c r="H62" s="5"/>
      <c r="I62" s="211"/>
    </row>
    <row r="63" spans="1:9" ht="45" x14ac:dyDescent="0.2">
      <c r="A63" s="219">
        <v>3</v>
      </c>
      <c r="B63" s="47" t="s">
        <v>502</v>
      </c>
      <c r="I63" s="212"/>
    </row>
    <row r="64" spans="1:9" ht="51" x14ac:dyDescent="0.2">
      <c r="A64" s="217">
        <v>3.1</v>
      </c>
      <c r="B64" s="42" t="s">
        <v>231</v>
      </c>
      <c r="C64" s="135"/>
      <c r="D64" s="91"/>
      <c r="E64" s="91"/>
      <c r="F64" s="132" t="s">
        <v>401</v>
      </c>
      <c r="G64" s="20" t="s">
        <v>449</v>
      </c>
      <c r="H64" s="42" t="str">
        <f>IF(D64="x","Require immediate action","No action required")</f>
        <v>No action required</v>
      </c>
      <c r="I64" s="200">
        <f>IF(D64="x",1,0)</f>
        <v>0</v>
      </c>
    </row>
    <row r="65" spans="1:9" ht="60.75" customHeight="1" x14ac:dyDescent="0.2">
      <c r="A65" s="217">
        <v>3.2</v>
      </c>
      <c r="B65" s="243" t="s">
        <v>510</v>
      </c>
      <c r="C65" s="135"/>
      <c r="D65" s="91"/>
      <c r="E65" s="91"/>
      <c r="F65" s="132"/>
      <c r="G65" s="20" t="s">
        <v>449</v>
      </c>
      <c r="H65" s="42" t="str">
        <f>IF(D65="x","Require immediate action","No action required")</f>
        <v>No action required</v>
      </c>
      <c r="I65" s="200">
        <f>IF(D65="x",1,0)</f>
        <v>0</v>
      </c>
    </row>
    <row r="66" spans="1:9" ht="38.25" x14ac:dyDescent="0.2">
      <c r="A66" s="217">
        <v>3.3</v>
      </c>
      <c r="B66" s="243" t="s">
        <v>511</v>
      </c>
      <c r="C66" s="135"/>
      <c r="D66" s="91"/>
      <c r="E66" s="91"/>
      <c r="F66" s="132"/>
      <c r="G66" s="20" t="s">
        <v>449</v>
      </c>
      <c r="H66" s="42" t="str">
        <f>IF(D66="x","Require immediate action","No action required")</f>
        <v>No action required</v>
      </c>
      <c r="I66" s="200">
        <f>IF(D66="x",1,0)</f>
        <v>0</v>
      </c>
    </row>
    <row r="67" spans="1:9" ht="37.5" customHeight="1" x14ac:dyDescent="0.2">
      <c r="A67" s="217">
        <v>3.4</v>
      </c>
      <c r="B67" s="243" t="s">
        <v>512</v>
      </c>
      <c r="C67" s="135"/>
      <c r="D67" s="91"/>
      <c r="E67" s="91"/>
      <c r="F67" s="132"/>
      <c r="G67" s="20" t="s">
        <v>449</v>
      </c>
      <c r="H67" s="42" t="str">
        <f>IF(D67="x","Require immediate action","No action required")</f>
        <v>No action required</v>
      </c>
      <c r="I67" s="200">
        <f>IF(D67="x",1,0)</f>
        <v>0</v>
      </c>
    </row>
    <row r="68" spans="1:9" ht="38.25" x14ac:dyDescent="0.2">
      <c r="A68" s="217">
        <v>3.5</v>
      </c>
      <c r="B68" s="243" t="s">
        <v>513</v>
      </c>
      <c r="C68" s="135"/>
      <c r="D68" s="91"/>
      <c r="E68" s="91"/>
      <c r="F68" s="132"/>
      <c r="G68" s="20" t="s">
        <v>449</v>
      </c>
      <c r="H68" s="42" t="str">
        <f>IF(D68="x","Require immediate action","No action required")</f>
        <v>No action required</v>
      </c>
      <c r="I68" s="200">
        <f>IF(D68="x",1,0)</f>
        <v>0</v>
      </c>
    </row>
    <row r="69" spans="1:9" s="182" customFormat="1" x14ac:dyDescent="0.2">
      <c r="A69" s="220"/>
      <c r="B69" s="184"/>
      <c r="C69" s="185"/>
      <c r="D69" s="185"/>
      <c r="E69" s="185"/>
      <c r="F69" s="186"/>
      <c r="G69" s="187"/>
      <c r="H69" s="184"/>
      <c r="I69" s="213"/>
    </row>
    <row r="70" spans="1:9" ht="15" x14ac:dyDescent="0.25">
      <c r="A70" s="221">
        <v>4</v>
      </c>
      <c r="B70" s="1" t="s">
        <v>70</v>
      </c>
      <c r="I70" s="212"/>
    </row>
    <row r="71" spans="1:9" ht="63.75" x14ac:dyDescent="0.2">
      <c r="A71" s="217">
        <v>4.0999999999999996</v>
      </c>
      <c r="B71" s="24" t="s">
        <v>238</v>
      </c>
      <c r="C71" s="136"/>
      <c r="D71" s="87"/>
      <c r="E71" s="87"/>
      <c r="F71" s="88"/>
      <c r="G71" s="16" t="s">
        <v>449</v>
      </c>
      <c r="H71" s="17" t="str">
        <f>IF(D71="x","Require immediate action","No action required")</f>
        <v>No action required</v>
      </c>
      <c r="I71" s="200">
        <f t="shared" ref="I71:I130" si="4">IF(D71="x",1,0)</f>
        <v>0</v>
      </c>
    </row>
    <row r="72" spans="1:9" ht="38.25" x14ac:dyDescent="0.2">
      <c r="A72" s="217">
        <v>4.2</v>
      </c>
      <c r="B72" s="24" t="s">
        <v>239</v>
      </c>
      <c r="C72" s="137"/>
      <c r="D72" s="92"/>
      <c r="E72" s="92"/>
      <c r="F72" s="93"/>
      <c r="G72" s="16" t="s">
        <v>449</v>
      </c>
      <c r="H72" s="17" t="str">
        <f>IF(D72="x","Require immediate action","No action required")</f>
        <v>No action required</v>
      </c>
      <c r="I72" s="200">
        <f t="shared" si="4"/>
        <v>0</v>
      </c>
    </row>
    <row r="73" spans="1:9" ht="38.25" x14ac:dyDescent="0.2">
      <c r="A73" s="217">
        <v>4.3</v>
      </c>
      <c r="B73" s="24" t="s">
        <v>308</v>
      </c>
      <c r="C73" s="137"/>
      <c r="D73" s="92"/>
      <c r="E73" s="92"/>
      <c r="F73" s="93"/>
      <c r="G73" s="16" t="s">
        <v>449</v>
      </c>
      <c r="H73" s="17" t="str">
        <f>IF(D73="x","Require immediate action","No action required")</f>
        <v>No action required</v>
      </c>
      <c r="I73" s="200">
        <f t="shared" si="4"/>
        <v>0</v>
      </c>
    </row>
    <row r="74" spans="1:9" ht="14.25" x14ac:dyDescent="0.2">
      <c r="A74" s="218"/>
      <c r="B74" s="15"/>
      <c r="C74" s="11"/>
      <c r="D74" s="11"/>
      <c r="E74" s="11"/>
      <c r="F74" s="5"/>
      <c r="G74" s="11"/>
      <c r="H74" s="5"/>
      <c r="I74" s="200"/>
    </row>
    <row r="75" spans="1:9" ht="15" x14ac:dyDescent="0.2">
      <c r="A75" s="219">
        <v>5</v>
      </c>
      <c r="B75" s="47" t="s">
        <v>71</v>
      </c>
      <c r="I75" s="200"/>
    </row>
    <row r="76" spans="1:9" s="43" customFormat="1" ht="25.5" x14ac:dyDescent="0.2">
      <c r="A76" s="68">
        <v>5.0999999999999996</v>
      </c>
      <c r="B76" s="25" t="s">
        <v>403</v>
      </c>
      <c r="C76" s="136"/>
      <c r="D76" s="87"/>
      <c r="E76" s="87"/>
      <c r="F76" s="88" t="s">
        <v>402</v>
      </c>
      <c r="G76" s="16" t="s">
        <v>449</v>
      </c>
      <c r="H76" s="17" t="str">
        <f>IF(D76="x","Require immediate action","No action required")</f>
        <v>No action required</v>
      </c>
      <c r="I76" s="200">
        <f t="shared" si="4"/>
        <v>0</v>
      </c>
    </row>
    <row r="77" spans="1:9" s="43" customFormat="1" ht="25.5" x14ac:dyDescent="0.2">
      <c r="A77" s="68">
        <v>5.2</v>
      </c>
      <c r="B77" s="25" t="s">
        <v>404</v>
      </c>
      <c r="C77" s="136"/>
      <c r="D77" s="87"/>
      <c r="E77" s="87"/>
      <c r="F77" s="88" t="s">
        <v>405</v>
      </c>
      <c r="G77" s="16" t="s">
        <v>449</v>
      </c>
      <c r="H77" s="17" t="str">
        <f t="shared" ref="H77:H86" si="5">IF(D77="x","Require immediate action","No action required")</f>
        <v>No action required</v>
      </c>
      <c r="I77" s="200">
        <f t="shared" si="4"/>
        <v>0</v>
      </c>
    </row>
    <row r="78" spans="1:9" s="43" customFormat="1" ht="25.5" x14ac:dyDescent="0.2">
      <c r="A78" s="68">
        <v>5.3</v>
      </c>
      <c r="B78" s="25" t="s">
        <v>503</v>
      </c>
      <c r="C78" s="136"/>
      <c r="D78" s="87"/>
      <c r="E78" s="87"/>
      <c r="F78" s="88" t="s">
        <v>504</v>
      </c>
      <c r="G78" s="16" t="s">
        <v>449</v>
      </c>
      <c r="H78" s="17" t="str">
        <f t="shared" si="5"/>
        <v>No action required</v>
      </c>
      <c r="I78" s="200">
        <f t="shared" si="4"/>
        <v>0</v>
      </c>
    </row>
    <row r="79" spans="1:9" customFormat="1" ht="51" x14ac:dyDescent="0.2">
      <c r="A79" s="68">
        <v>5.4</v>
      </c>
      <c r="B79" s="25" t="s">
        <v>406</v>
      </c>
      <c r="C79" s="136"/>
      <c r="D79" s="87"/>
      <c r="E79" s="87"/>
      <c r="F79" s="88"/>
      <c r="G79" s="16" t="s">
        <v>449</v>
      </c>
      <c r="H79" s="17" t="str">
        <f t="shared" si="5"/>
        <v>No action required</v>
      </c>
      <c r="I79" s="200">
        <f t="shared" si="4"/>
        <v>0</v>
      </c>
    </row>
    <row r="80" spans="1:9" customFormat="1" ht="38.25" x14ac:dyDescent="0.2">
      <c r="A80" s="198">
        <v>5.5</v>
      </c>
      <c r="B80" s="60" t="s">
        <v>120</v>
      </c>
      <c r="C80" s="136"/>
      <c r="D80" s="87"/>
      <c r="E80" s="87"/>
      <c r="F80" s="88"/>
      <c r="G80" s="16" t="s">
        <v>449</v>
      </c>
      <c r="H80" s="17" t="str">
        <f t="shared" si="5"/>
        <v>No action required</v>
      </c>
      <c r="I80" s="200">
        <f t="shared" si="4"/>
        <v>0</v>
      </c>
    </row>
    <row r="81" spans="1:9" customFormat="1" ht="25.5" x14ac:dyDescent="0.2">
      <c r="A81" s="198">
        <v>5.6</v>
      </c>
      <c r="B81" s="25" t="s">
        <v>119</v>
      </c>
      <c r="C81" s="136"/>
      <c r="D81" s="87"/>
      <c r="E81" s="87"/>
      <c r="F81" s="88"/>
      <c r="G81" s="16" t="s">
        <v>449</v>
      </c>
      <c r="H81" s="17" t="str">
        <f t="shared" si="5"/>
        <v>No action required</v>
      </c>
      <c r="I81" s="200">
        <f t="shared" si="4"/>
        <v>0</v>
      </c>
    </row>
    <row r="82" spans="1:9" customFormat="1" ht="38.25" x14ac:dyDescent="0.2">
      <c r="A82" s="198">
        <v>5.7</v>
      </c>
      <c r="B82" s="25" t="s">
        <v>118</v>
      </c>
      <c r="C82" s="136"/>
      <c r="D82" s="87"/>
      <c r="E82" s="87"/>
      <c r="F82" s="88"/>
      <c r="G82" s="16" t="s">
        <v>449</v>
      </c>
      <c r="H82" s="17" t="str">
        <f t="shared" si="5"/>
        <v>No action required</v>
      </c>
      <c r="I82" s="200">
        <f t="shared" si="4"/>
        <v>0</v>
      </c>
    </row>
    <row r="83" spans="1:9" ht="63.75" x14ac:dyDescent="0.2">
      <c r="A83" s="68">
        <v>5.8</v>
      </c>
      <c r="B83" s="60" t="s">
        <v>479</v>
      </c>
      <c r="C83" s="136"/>
      <c r="D83" s="87"/>
      <c r="E83" s="87"/>
      <c r="F83" s="88"/>
      <c r="G83" s="16" t="s">
        <v>449</v>
      </c>
      <c r="H83" s="17" t="str">
        <f>IF(D83="x","Require immediate action","No action required")</f>
        <v>No action required</v>
      </c>
      <c r="I83" s="200">
        <f t="shared" si="4"/>
        <v>0</v>
      </c>
    </row>
    <row r="84" spans="1:9" s="14" customFormat="1" ht="63.75" x14ac:dyDescent="0.2">
      <c r="A84" s="68">
        <v>5.9</v>
      </c>
      <c r="B84" s="25" t="s">
        <v>480</v>
      </c>
      <c r="C84" s="136"/>
      <c r="D84" s="87"/>
      <c r="E84" s="87"/>
      <c r="F84" s="88"/>
      <c r="G84" s="16" t="s">
        <v>449</v>
      </c>
      <c r="H84" s="17" t="str">
        <f t="shared" si="5"/>
        <v>No action required</v>
      </c>
      <c r="I84" s="200">
        <f t="shared" si="4"/>
        <v>0</v>
      </c>
    </row>
    <row r="85" spans="1:9" s="14" customFormat="1" ht="25.5" x14ac:dyDescent="0.2">
      <c r="A85" s="57">
        <v>5.0999999999999996</v>
      </c>
      <c r="B85" s="25" t="s">
        <v>127</v>
      </c>
      <c r="C85" s="136"/>
      <c r="D85" s="87"/>
      <c r="E85" s="87"/>
      <c r="F85" s="88"/>
      <c r="G85" s="16" t="s">
        <v>449</v>
      </c>
      <c r="H85" s="17" t="str">
        <f t="shared" si="5"/>
        <v>No action required</v>
      </c>
      <c r="I85" s="200">
        <f t="shared" si="4"/>
        <v>0</v>
      </c>
    </row>
    <row r="86" spans="1:9" ht="76.5" x14ac:dyDescent="0.2">
      <c r="A86" s="57">
        <v>5.1100000000000003</v>
      </c>
      <c r="B86" s="25" t="s">
        <v>128</v>
      </c>
      <c r="C86" s="136"/>
      <c r="D86" s="87"/>
      <c r="E86" s="87"/>
      <c r="F86" s="88"/>
      <c r="G86" s="16" t="s">
        <v>449</v>
      </c>
      <c r="H86" s="17" t="str">
        <f t="shared" si="5"/>
        <v>No action required</v>
      </c>
      <c r="I86" s="200">
        <f t="shared" si="4"/>
        <v>0</v>
      </c>
    </row>
    <row r="87" spans="1:9" x14ac:dyDescent="0.2">
      <c r="A87" s="57">
        <v>5.12</v>
      </c>
      <c r="B87" s="25" t="s">
        <v>109</v>
      </c>
      <c r="C87" s="136"/>
      <c r="D87" s="87"/>
      <c r="E87" s="87"/>
      <c r="F87" s="88"/>
      <c r="G87" s="16" t="s">
        <v>449</v>
      </c>
      <c r="H87" s="17" t="str">
        <f>IF(D87="x","Require immediate action","No action required")</f>
        <v>No action required</v>
      </c>
      <c r="I87" s="200">
        <f t="shared" si="4"/>
        <v>0</v>
      </c>
    </row>
    <row r="88" spans="1:9" ht="38.25" x14ac:dyDescent="0.2">
      <c r="A88" s="195">
        <v>5.13</v>
      </c>
      <c r="B88" s="24" t="s">
        <v>407</v>
      </c>
      <c r="C88" s="136"/>
      <c r="D88" s="87"/>
      <c r="E88" s="87"/>
      <c r="F88" s="88"/>
      <c r="G88" s="16" t="s">
        <v>449</v>
      </c>
      <c r="H88" s="17" t="str">
        <f>IF(D88="x","Require immediate action","No action required")</f>
        <v>No action required</v>
      </c>
      <c r="I88" s="200">
        <f t="shared" si="4"/>
        <v>0</v>
      </c>
    </row>
    <row r="89" spans="1:9" ht="38.25" x14ac:dyDescent="0.2">
      <c r="A89" s="195">
        <v>5.14</v>
      </c>
      <c r="B89" s="61" t="s">
        <v>110</v>
      </c>
      <c r="C89" s="136"/>
      <c r="D89" s="87"/>
      <c r="E89" s="87"/>
      <c r="F89" s="88"/>
      <c r="G89" s="16" t="s">
        <v>449</v>
      </c>
      <c r="H89" s="17" t="str">
        <f t="shared" ref="H89:H95" si="6">IF(D89="x","Require immediate action","No action required")</f>
        <v>No action required</v>
      </c>
      <c r="I89" s="200">
        <f t="shared" si="4"/>
        <v>0</v>
      </c>
    </row>
    <row r="90" spans="1:9" ht="38.25" x14ac:dyDescent="0.2">
      <c r="A90" s="53">
        <v>5.15</v>
      </c>
      <c r="B90" s="25" t="s">
        <v>115</v>
      </c>
      <c r="C90" s="136"/>
      <c r="D90" s="87"/>
      <c r="E90" s="87"/>
      <c r="F90" s="88"/>
      <c r="G90" s="16" t="s">
        <v>449</v>
      </c>
      <c r="H90" s="17" t="str">
        <f t="shared" si="6"/>
        <v>No action required</v>
      </c>
      <c r="I90" s="200">
        <f t="shared" si="4"/>
        <v>0</v>
      </c>
    </row>
    <row r="91" spans="1:9" ht="51" x14ac:dyDescent="0.2">
      <c r="A91" s="53">
        <v>5.16</v>
      </c>
      <c r="B91" s="25" t="s">
        <v>322</v>
      </c>
      <c r="C91" s="136"/>
      <c r="D91" s="87"/>
      <c r="E91" s="87"/>
      <c r="F91" s="88"/>
      <c r="G91" s="16" t="s">
        <v>449</v>
      </c>
      <c r="H91" s="17" t="str">
        <f t="shared" si="6"/>
        <v>No action required</v>
      </c>
      <c r="I91" s="200">
        <f t="shared" si="4"/>
        <v>0</v>
      </c>
    </row>
    <row r="92" spans="1:9" ht="25.5" x14ac:dyDescent="0.2">
      <c r="A92" s="53">
        <v>5.17</v>
      </c>
      <c r="B92" s="25" t="s">
        <v>116</v>
      </c>
      <c r="C92" s="136"/>
      <c r="D92" s="87"/>
      <c r="E92" s="87"/>
      <c r="F92" s="88"/>
      <c r="G92" s="16" t="s">
        <v>449</v>
      </c>
      <c r="H92" s="17" t="str">
        <f t="shared" si="6"/>
        <v>No action required</v>
      </c>
      <c r="I92" s="200">
        <f t="shared" si="4"/>
        <v>0</v>
      </c>
    </row>
    <row r="93" spans="1:9" ht="25.5" x14ac:dyDescent="0.2">
      <c r="A93" s="53">
        <v>5.18</v>
      </c>
      <c r="B93" s="25" t="s">
        <v>117</v>
      </c>
      <c r="C93" s="136"/>
      <c r="D93" s="87"/>
      <c r="E93" s="87"/>
      <c r="F93" s="88"/>
      <c r="G93" s="16" t="s">
        <v>449</v>
      </c>
      <c r="H93" s="17" t="str">
        <f t="shared" si="6"/>
        <v>No action required</v>
      </c>
      <c r="I93" s="200">
        <f t="shared" si="4"/>
        <v>0</v>
      </c>
    </row>
    <row r="94" spans="1:9" ht="38.25" x14ac:dyDescent="0.2">
      <c r="A94" s="53">
        <v>5.19</v>
      </c>
      <c r="B94" s="25" t="s">
        <v>270</v>
      </c>
      <c r="C94" s="136"/>
      <c r="D94" s="87"/>
      <c r="E94" s="87"/>
      <c r="F94" s="88"/>
      <c r="G94" s="16" t="s">
        <v>449</v>
      </c>
      <c r="H94" s="17" t="str">
        <f t="shared" si="6"/>
        <v>No action required</v>
      </c>
      <c r="I94" s="200">
        <f t="shared" si="4"/>
        <v>0</v>
      </c>
    </row>
    <row r="95" spans="1:9" ht="25.5" x14ac:dyDescent="0.2">
      <c r="A95" s="53">
        <v>5.2</v>
      </c>
      <c r="B95" s="25" t="s">
        <v>121</v>
      </c>
      <c r="C95" s="136"/>
      <c r="D95" s="87"/>
      <c r="E95" s="87"/>
      <c r="F95" s="88"/>
      <c r="G95" s="16" t="s">
        <v>449</v>
      </c>
      <c r="H95" s="17" t="str">
        <f t="shared" si="6"/>
        <v>No action required</v>
      </c>
      <c r="I95" s="200">
        <f t="shared" si="4"/>
        <v>0</v>
      </c>
    </row>
    <row r="96" spans="1:9" ht="25.5" x14ac:dyDescent="0.2">
      <c r="A96" s="53">
        <v>5.21</v>
      </c>
      <c r="B96" s="25" t="s">
        <v>271</v>
      </c>
      <c r="C96" s="136"/>
      <c r="D96" s="87"/>
      <c r="E96" s="87"/>
      <c r="F96" s="88"/>
      <c r="G96" s="16" t="s">
        <v>450</v>
      </c>
      <c r="H96" s="17" t="str">
        <f>IF(D96="x","Require attention as soon as is practicable, within 1-3 months","No action required")</f>
        <v>No action required</v>
      </c>
      <c r="I96" s="200">
        <f t="shared" si="4"/>
        <v>0</v>
      </c>
    </row>
    <row r="97" spans="1:9" x14ac:dyDescent="0.2">
      <c r="A97" s="218"/>
      <c r="B97" s="6"/>
      <c r="C97" s="11"/>
      <c r="D97" s="11"/>
      <c r="E97" s="11"/>
      <c r="F97" s="5"/>
      <c r="G97" s="11"/>
      <c r="H97" s="5"/>
      <c r="I97" s="200"/>
    </row>
    <row r="98" spans="1:9" ht="15" x14ac:dyDescent="0.2">
      <c r="A98" s="219">
        <v>6</v>
      </c>
      <c r="B98" s="47" t="s">
        <v>72</v>
      </c>
      <c r="I98" s="200"/>
    </row>
    <row r="99" spans="1:9" ht="25.5" x14ac:dyDescent="0.2">
      <c r="A99" s="198">
        <v>6.1</v>
      </c>
      <c r="B99" s="25" t="s">
        <v>237</v>
      </c>
      <c r="C99" s="136"/>
      <c r="D99" s="87"/>
      <c r="E99" s="87"/>
      <c r="F99" s="88"/>
      <c r="G99" s="16" t="s">
        <v>450</v>
      </c>
      <c r="H99" s="17" t="str">
        <f t="shared" ref="H99:H104" si="7">IF(D99="x","Require attention as soon as is practicable, within 1-3 months","No action required")</f>
        <v>No action required</v>
      </c>
      <c r="I99" s="200">
        <f t="shared" si="4"/>
        <v>0</v>
      </c>
    </row>
    <row r="100" spans="1:9" ht="25.5" x14ac:dyDescent="0.2">
      <c r="A100" s="198">
        <v>6.2</v>
      </c>
      <c r="B100" s="18" t="s">
        <v>148</v>
      </c>
      <c r="C100" s="136"/>
      <c r="D100" s="87"/>
      <c r="E100" s="87"/>
      <c r="F100" s="88"/>
      <c r="G100" s="16" t="s">
        <v>450</v>
      </c>
      <c r="H100" s="17" t="str">
        <f t="shared" si="7"/>
        <v>No action required</v>
      </c>
      <c r="I100" s="200">
        <f t="shared" si="4"/>
        <v>0</v>
      </c>
    </row>
    <row r="101" spans="1:9" ht="25.5" x14ac:dyDescent="0.2">
      <c r="A101" s="198">
        <v>6.3</v>
      </c>
      <c r="B101" s="18" t="s">
        <v>149</v>
      </c>
      <c r="C101" s="136"/>
      <c r="D101" s="87"/>
      <c r="E101" s="87"/>
      <c r="F101" s="88"/>
      <c r="G101" s="16" t="s">
        <v>450</v>
      </c>
      <c r="H101" s="17" t="str">
        <f t="shared" si="7"/>
        <v>No action required</v>
      </c>
      <c r="I101" s="200">
        <f t="shared" si="4"/>
        <v>0</v>
      </c>
    </row>
    <row r="102" spans="1:9" x14ac:dyDescent="0.2">
      <c r="A102" s="198">
        <v>6.4</v>
      </c>
      <c r="B102" s="18" t="s">
        <v>150</v>
      </c>
      <c r="C102" s="136"/>
      <c r="D102" s="87"/>
      <c r="E102" s="87"/>
      <c r="F102" s="88"/>
      <c r="G102" s="16" t="s">
        <v>450</v>
      </c>
      <c r="H102" s="17" t="str">
        <f t="shared" si="7"/>
        <v>No action required</v>
      </c>
      <c r="I102" s="200">
        <f t="shared" si="4"/>
        <v>0</v>
      </c>
    </row>
    <row r="103" spans="1:9" ht="25.5" x14ac:dyDescent="0.2">
      <c r="A103" s="198">
        <v>6.5</v>
      </c>
      <c r="B103" s="25" t="s">
        <v>125</v>
      </c>
      <c r="C103" s="136"/>
      <c r="D103" s="87"/>
      <c r="E103" s="87"/>
      <c r="F103" s="88"/>
      <c r="G103" s="16" t="s">
        <v>450</v>
      </c>
      <c r="H103" s="17" t="str">
        <f>IF(D103="x","Require attention as soon as is practicable, within 1-3 months","No action required")</f>
        <v>No action required</v>
      </c>
      <c r="I103" s="200">
        <f t="shared" si="4"/>
        <v>0</v>
      </c>
    </row>
    <row r="104" spans="1:9" ht="25.5" x14ac:dyDescent="0.2">
      <c r="A104" s="198">
        <v>6.6</v>
      </c>
      <c r="B104" s="25" t="s">
        <v>124</v>
      </c>
      <c r="C104" s="136"/>
      <c r="D104" s="87"/>
      <c r="E104" s="87"/>
      <c r="F104" s="88"/>
      <c r="G104" s="16" t="s">
        <v>450</v>
      </c>
      <c r="H104" s="17" t="str">
        <f t="shared" si="7"/>
        <v>No action required</v>
      </c>
      <c r="I104" s="200">
        <f t="shared" si="4"/>
        <v>0</v>
      </c>
    </row>
    <row r="105" spans="1:9" ht="25.5" x14ac:dyDescent="0.2">
      <c r="A105" s="198">
        <v>6.7</v>
      </c>
      <c r="B105" s="25" t="s">
        <v>145</v>
      </c>
      <c r="C105" s="136"/>
      <c r="D105" s="87"/>
      <c r="E105" s="87"/>
      <c r="F105" s="88"/>
      <c r="G105" s="16" t="s">
        <v>450</v>
      </c>
      <c r="H105" s="17" t="str">
        <f>IF(D105="x","Require attention as soon as is practicable, within 1-3 months","No action required")</f>
        <v>No action required</v>
      </c>
      <c r="I105" s="200">
        <f t="shared" si="4"/>
        <v>0</v>
      </c>
    </row>
    <row r="106" spans="1:9" ht="25.5" x14ac:dyDescent="0.2">
      <c r="A106" s="198">
        <v>6.8</v>
      </c>
      <c r="B106" s="18" t="s">
        <v>147</v>
      </c>
      <c r="C106" s="136"/>
      <c r="D106" s="87"/>
      <c r="E106" s="87"/>
      <c r="F106" s="88"/>
      <c r="G106" s="16" t="s">
        <v>449</v>
      </c>
      <c r="H106" s="17" t="str">
        <f>IF(D105="x","Require immediate action","No action required")</f>
        <v>No action required</v>
      </c>
      <c r="I106" s="200">
        <f t="shared" si="4"/>
        <v>0</v>
      </c>
    </row>
    <row r="107" spans="1:9" ht="51" x14ac:dyDescent="0.2">
      <c r="A107" s="198">
        <v>6.9</v>
      </c>
      <c r="B107" s="60" t="s">
        <v>146</v>
      </c>
      <c r="C107" s="136"/>
      <c r="D107" s="87"/>
      <c r="E107" s="87"/>
      <c r="F107" s="88"/>
      <c r="G107" s="16" t="s">
        <v>449</v>
      </c>
      <c r="H107" s="17" t="str">
        <f>IF(D107="x","Require attention as soon as is practicable, within 1-3 months","No action required")</f>
        <v>No action required</v>
      </c>
      <c r="I107" s="200">
        <f t="shared" si="4"/>
        <v>0</v>
      </c>
    </row>
    <row r="108" spans="1:9" ht="38.25" x14ac:dyDescent="0.2">
      <c r="A108" s="196">
        <v>6.1</v>
      </c>
      <c r="B108" s="42" t="s">
        <v>408</v>
      </c>
      <c r="C108" s="132"/>
      <c r="D108" s="91"/>
      <c r="E108" s="132"/>
      <c r="F108" s="132"/>
      <c r="G108" s="189" t="s">
        <v>449</v>
      </c>
      <c r="H108" s="190" t="str">
        <f>IF(D108="x","Require immediate action","No action required")</f>
        <v>No action required</v>
      </c>
      <c r="I108" s="200">
        <f t="shared" si="4"/>
        <v>0</v>
      </c>
    </row>
    <row r="109" spans="1:9" ht="38.25" x14ac:dyDescent="0.2">
      <c r="A109" s="53">
        <v>6.11</v>
      </c>
      <c r="B109" s="18" t="s">
        <v>481</v>
      </c>
      <c r="C109" s="136"/>
      <c r="D109" s="87"/>
      <c r="E109" s="87"/>
      <c r="F109" s="88"/>
      <c r="G109" s="16" t="s">
        <v>450</v>
      </c>
      <c r="H109" s="17" t="str">
        <f>IF(D109="x","Require attention as soon as is practicable, within 1-3 months","No action required")</f>
        <v>No action required</v>
      </c>
      <c r="I109" s="200">
        <f t="shared" si="4"/>
        <v>0</v>
      </c>
    </row>
    <row r="110" spans="1:9" ht="38.25" x14ac:dyDescent="0.2">
      <c r="A110" s="53">
        <v>6.12</v>
      </c>
      <c r="B110" s="18" t="s">
        <v>129</v>
      </c>
      <c r="C110" s="136"/>
      <c r="D110" s="87"/>
      <c r="E110" s="87"/>
      <c r="F110" s="88"/>
      <c r="G110" s="16" t="s">
        <v>450</v>
      </c>
      <c r="H110" s="17" t="str">
        <f>IF(D110="x","Require attention as soon as is practicable, within 1-3 months","No action required")</f>
        <v>No action required</v>
      </c>
      <c r="I110" s="200">
        <f t="shared" si="4"/>
        <v>0</v>
      </c>
    </row>
    <row r="111" spans="1:9" x14ac:dyDescent="0.2">
      <c r="A111" s="222"/>
      <c r="B111" s="6"/>
      <c r="C111" s="11"/>
      <c r="D111" s="11"/>
      <c r="E111" s="11"/>
      <c r="F111" s="5"/>
      <c r="G111" s="11"/>
      <c r="H111" s="5"/>
      <c r="I111" s="200"/>
    </row>
    <row r="112" spans="1:9" ht="15" x14ac:dyDescent="0.2">
      <c r="A112" s="219">
        <v>7</v>
      </c>
      <c r="B112" s="47" t="s">
        <v>73</v>
      </c>
      <c r="I112" s="200"/>
    </row>
    <row r="113" spans="1:9" ht="102" x14ac:dyDescent="0.2">
      <c r="A113" s="198">
        <v>7.1</v>
      </c>
      <c r="B113" s="25" t="s">
        <v>482</v>
      </c>
      <c r="C113" s="136"/>
      <c r="D113" s="87"/>
      <c r="E113" s="87"/>
      <c r="F113" s="88"/>
      <c r="G113" s="16" t="s">
        <v>450</v>
      </c>
      <c r="H113" s="17" t="str">
        <f t="shared" ref="H113:H118" si="8">IF(D113="x","Require attention as soon as is practicable, within 1-3 months","No action required")</f>
        <v>No action required</v>
      </c>
      <c r="I113" s="200">
        <f t="shared" si="4"/>
        <v>0</v>
      </c>
    </row>
    <row r="114" spans="1:9" ht="79.5" customHeight="1" x14ac:dyDescent="0.2">
      <c r="A114" s="198">
        <v>7.2</v>
      </c>
      <c r="B114" s="25" t="s">
        <v>507</v>
      </c>
      <c r="C114" s="136"/>
      <c r="D114" s="87"/>
      <c r="E114" s="87"/>
      <c r="F114" s="88"/>
      <c r="G114" s="16" t="s">
        <v>450</v>
      </c>
      <c r="H114" s="17" t="str">
        <f t="shared" si="8"/>
        <v>No action required</v>
      </c>
      <c r="I114" s="200">
        <f t="shared" si="4"/>
        <v>0</v>
      </c>
    </row>
    <row r="115" spans="1:9" ht="38.25" x14ac:dyDescent="0.2">
      <c r="A115" s="198">
        <v>7.3</v>
      </c>
      <c r="B115" s="25" t="s">
        <v>151</v>
      </c>
      <c r="C115" s="136"/>
      <c r="D115" s="87"/>
      <c r="E115" s="87"/>
      <c r="F115" s="88"/>
      <c r="G115" s="16" t="s">
        <v>450</v>
      </c>
      <c r="H115" s="17" t="str">
        <f t="shared" si="8"/>
        <v>No action required</v>
      </c>
      <c r="I115" s="200">
        <f t="shared" si="4"/>
        <v>0</v>
      </c>
    </row>
    <row r="116" spans="1:9" ht="38.25" x14ac:dyDescent="0.2">
      <c r="A116" s="198">
        <v>7.4</v>
      </c>
      <c r="B116" s="25" t="s">
        <v>483</v>
      </c>
      <c r="C116" s="136"/>
      <c r="D116" s="87"/>
      <c r="E116" s="87"/>
      <c r="F116" s="88"/>
      <c r="G116" s="16" t="s">
        <v>450</v>
      </c>
      <c r="H116" s="17" t="str">
        <f t="shared" si="8"/>
        <v>No action required</v>
      </c>
      <c r="I116" s="200">
        <f t="shared" si="4"/>
        <v>0</v>
      </c>
    </row>
    <row r="117" spans="1:9" ht="38.25" x14ac:dyDescent="0.2">
      <c r="A117" s="198">
        <v>7.5</v>
      </c>
      <c r="B117" s="25" t="s">
        <v>153</v>
      </c>
      <c r="C117" s="136"/>
      <c r="D117" s="87"/>
      <c r="E117" s="87"/>
      <c r="F117" s="88"/>
      <c r="G117" s="16" t="s">
        <v>450</v>
      </c>
      <c r="H117" s="17" t="str">
        <f t="shared" si="8"/>
        <v>No action required</v>
      </c>
      <c r="I117" s="200">
        <f t="shared" si="4"/>
        <v>0</v>
      </c>
    </row>
    <row r="118" spans="1:9" ht="38.25" x14ac:dyDescent="0.2">
      <c r="A118" s="198">
        <v>7.6</v>
      </c>
      <c r="B118" s="25" t="s">
        <v>421</v>
      </c>
      <c r="C118" s="136"/>
      <c r="D118" s="87"/>
      <c r="E118" s="87"/>
      <c r="F118" s="88"/>
      <c r="G118" s="16" t="s">
        <v>449</v>
      </c>
      <c r="H118" s="17" t="str">
        <f t="shared" si="8"/>
        <v>No action required</v>
      </c>
      <c r="I118" s="200">
        <f t="shared" si="4"/>
        <v>0</v>
      </c>
    </row>
    <row r="119" spans="1:9" ht="38.25" x14ac:dyDescent="0.2">
      <c r="A119" s="198">
        <v>7.7</v>
      </c>
      <c r="B119" s="25" t="s">
        <v>162</v>
      </c>
      <c r="C119" s="136"/>
      <c r="D119" s="87"/>
      <c r="E119" s="87"/>
      <c r="F119" s="88"/>
      <c r="G119" s="16" t="s">
        <v>449</v>
      </c>
      <c r="H119" s="17" t="str">
        <f>IF(D117="x","Require immediate action","No action required")</f>
        <v>No action required</v>
      </c>
      <c r="I119" s="200">
        <f t="shared" si="4"/>
        <v>0</v>
      </c>
    </row>
    <row r="120" spans="1:9" ht="25.5" x14ac:dyDescent="0.2">
      <c r="A120" s="198">
        <v>7.8</v>
      </c>
      <c r="B120" s="25" t="s">
        <v>163</v>
      </c>
      <c r="C120" s="136"/>
      <c r="D120" s="87"/>
      <c r="E120" s="87"/>
      <c r="F120" s="88"/>
      <c r="G120" s="16" t="s">
        <v>450</v>
      </c>
      <c r="H120" s="17" t="str">
        <f>IF(D120="x","Require attention as soon as is practicable, within 1-3 months","No action required")</f>
        <v>No action required</v>
      </c>
      <c r="I120" s="200">
        <f t="shared" si="4"/>
        <v>0</v>
      </c>
    </row>
    <row r="121" spans="1:9" ht="25.5" x14ac:dyDescent="0.2">
      <c r="A121" s="198">
        <v>7.9</v>
      </c>
      <c r="B121" s="25" t="s">
        <v>164</v>
      </c>
      <c r="C121" s="136"/>
      <c r="D121" s="87"/>
      <c r="E121" s="87"/>
      <c r="F121" s="88"/>
      <c r="G121" s="16" t="s">
        <v>450</v>
      </c>
      <c r="H121" s="17" t="str">
        <f>IF(D121="x","Require attention as soon as is practicable, within 1-3 months","No action required")</f>
        <v>No action required</v>
      </c>
      <c r="I121" s="200">
        <f t="shared" si="4"/>
        <v>0</v>
      </c>
    </row>
    <row r="122" spans="1:9" ht="25.5" x14ac:dyDescent="0.2">
      <c r="A122" s="53">
        <v>7.1</v>
      </c>
      <c r="B122" s="25" t="s">
        <v>165</v>
      </c>
      <c r="C122" s="136"/>
      <c r="D122" s="87"/>
      <c r="E122" s="87"/>
      <c r="F122" s="88"/>
      <c r="G122" s="16" t="s">
        <v>450</v>
      </c>
      <c r="H122" s="17" t="str">
        <f>IF(D122="x","Require attention as soon as is practicable, within 1-3 months","No action required")</f>
        <v>No action required</v>
      </c>
      <c r="I122" s="200">
        <f t="shared" si="4"/>
        <v>0</v>
      </c>
    </row>
    <row r="123" spans="1:9" ht="25.5" x14ac:dyDescent="0.2">
      <c r="A123" s="53">
        <v>7.11</v>
      </c>
      <c r="B123" s="25" t="s">
        <v>166</v>
      </c>
      <c r="C123" s="136"/>
      <c r="D123" s="87"/>
      <c r="E123" s="87"/>
      <c r="F123" s="88"/>
      <c r="G123" s="16" t="s">
        <v>449</v>
      </c>
      <c r="H123" s="17" t="str">
        <f>IF(D121="x","Require immediate action","No action required")</f>
        <v>No action required</v>
      </c>
      <c r="I123" s="200">
        <f t="shared" si="4"/>
        <v>0</v>
      </c>
    </row>
    <row r="124" spans="1:9" ht="38.25" x14ac:dyDescent="0.2">
      <c r="A124" s="53">
        <v>7.12</v>
      </c>
      <c r="B124" s="25" t="s">
        <v>273</v>
      </c>
      <c r="C124" s="136"/>
      <c r="D124" s="87"/>
      <c r="E124" s="87"/>
      <c r="F124" s="88"/>
      <c r="G124" s="16" t="s">
        <v>449</v>
      </c>
      <c r="H124" s="17" t="str">
        <f>IF(D121="x","Require immediate action","No action required")</f>
        <v>No action required</v>
      </c>
      <c r="I124" s="200">
        <f t="shared" si="4"/>
        <v>0</v>
      </c>
    </row>
    <row r="125" spans="1:9" ht="25.5" x14ac:dyDescent="0.2">
      <c r="A125" s="196">
        <v>7.13</v>
      </c>
      <c r="B125" s="188" t="s">
        <v>66</v>
      </c>
      <c r="C125" s="132"/>
      <c r="D125" s="91"/>
      <c r="E125" s="132"/>
      <c r="F125" s="132"/>
      <c r="G125" s="189" t="s">
        <v>450</v>
      </c>
      <c r="H125" s="190" t="str">
        <f>IF(D125="x","Require attention as soon as is practicable, within 1-3 months","No action required")</f>
        <v>No action required</v>
      </c>
      <c r="I125" s="200">
        <f t="shared" si="4"/>
        <v>0</v>
      </c>
    </row>
    <row r="126" spans="1:9" ht="25.5" x14ac:dyDescent="0.2">
      <c r="A126" s="195">
        <v>7.14</v>
      </c>
      <c r="B126" s="42" t="s">
        <v>342</v>
      </c>
      <c r="C126" s="132"/>
      <c r="D126" s="91"/>
      <c r="E126" s="132"/>
      <c r="F126" s="132"/>
      <c r="G126" s="189" t="s">
        <v>450</v>
      </c>
      <c r="H126" s="190" t="str">
        <f>IF(D126="x","Require attention as soon as is practicable, within 1-3 months","No action required")</f>
        <v>No action required</v>
      </c>
      <c r="I126" s="200">
        <f t="shared" si="4"/>
        <v>0</v>
      </c>
    </row>
    <row r="127" spans="1:9" x14ac:dyDescent="0.2">
      <c r="A127" s="223"/>
      <c r="B127" s="62"/>
      <c r="C127" s="63"/>
      <c r="D127" s="63"/>
      <c r="E127" s="63"/>
      <c r="F127" s="64"/>
      <c r="G127" s="63"/>
      <c r="H127" s="65"/>
      <c r="I127" s="200"/>
    </row>
    <row r="128" spans="1:9" ht="15" x14ac:dyDescent="0.2">
      <c r="A128" s="219">
        <v>8</v>
      </c>
      <c r="B128" s="47" t="s">
        <v>131</v>
      </c>
      <c r="I128" s="200"/>
    </row>
    <row r="129" spans="1:9" ht="38.25" x14ac:dyDescent="0.2">
      <c r="A129" s="68">
        <v>8.1</v>
      </c>
      <c r="B129" s="25" t="s">
        <v>134</v>
      </c>
      <c r="C129" s="138"/>
      <c r="D129" s="89"/>
      <c r="E129" s="89"/>
      <c r="F129" s="90"/>
      <c r="G129" s="16" t="s">
        <v>450</v>
      </c>
      <c r="H129" s="17" t="str">
        <f>IF(D129="x","Require attention as soon as is practicable, within 1-3 months","No action required")</f>
        <v>No action required</v>
      </c>
      <c r="I129" s="200">
        <f t="shared" si="4"/>
        <v>0</v>
      </c>
    </row>
    <row r="130" spans="1:9" ht="25.5" x14ac:dyDescent="0.2">
      <c r="A130" s="68">
        <v>8.1999999999999993</v>
      </c>
      <c r="B130" s="25" t="s">
        <v>137</v>
      </c>
      <c r="C130" s="138"/>
      <c r="D130" s="89"/>
      <c r="E130" s="89"/>
      <c r="F130" s="90"/>
      <c r="G130" s="44" t="s">
        <v>68</v>
      </c>
      <c r="H130" s="17" t="str">
        <f>IF(D130="x","Monitor or action so far as is reasonably practicable 6-12 months","No action required")</f>
        <v>No action required</v>
      </c>
      <c r="I130" s="200">
        <f t="shared" si="4"/>
        <v>0</v>
      </c>
    </row>
    <row r="131" spans="1:9" ht="38.25" x14ac:dyDescent="0.2">
      <c r="A131" s="68">
        <v>8.3000000000000007</v>
      </c>
      <c r="B131" s="25" t="s">
        <v>138</v>
      </c>
      <c r="C131" s="138"/>
      <c r="D131" s="89"/>
      <c r="E131" s="89"/>
      <c r="F131" s="90"/>
      <c r="G131" s="16" t="s">
        <v>449</v>
      </c>
      <c r="H131" s="17" t="str">
        <f>IF(D130="x","Require immediate action","No action required")</f>
        <v>No action required</v>
      </c>
      <c r="I131" s="200">
        <f t="shared" ref="I131:I192" si="9">IF(D131="x",1,0)</f>
        <v>0</v>
      </c>
    </row>
    <row r="132" spans="1:9" ht="38.25" x14ac:dyDescent="0.2">
      <c r="A132" s="68">
        <v>8.4</v>
      </c>
      <c r="B132" s="25" t="s">
        <v>132</v>
      </c>
      <c r="C132" s="138"/>
      <c r="D132" s="89"/>
      <c r="E132" s="89"/>
      <c r="F132" s="90"/>
      <c r="G132" s="16" t="s">
        <v>450</v>
      </c>
      <c r="H132" s="17" t="str">
        <f>IF(D132="x","Require attention as soon as is practicable, within 1-3 months","No action required")</f>
        <v>No action required</v>
      </c>
      <c r="I132" s="200">
        <f t="shared" si="9"/>
        <v>0</v>
      </c>
    </row>
    <row r="133" spans="1:9" ht="38.25" x14ac:dyDescent="0.2">
      <c r="A133" s="68">
        <v>8.5</v>
      </c>
      <c r="B133" s="25" t="s">
        <v>133</v>
      </c>
      <c r="C133" s="138"/>
      <c r="D133" s="89"/>
      <c r="E133" s="89"/>
      <c r="F133" s="90"/>
      <c r="G133" s="16" t="s">
        <v>450</v>
      </c>
      <c r="H133" s="17" t="str">
        <f>IF(D133="x","Require attention as soon as is practicable, within 1-3 months","No action required")</f>
        <v>No action required</v>
      </c>
      <c r="I133" s="200">
        <f t="shared" si="9"/>
        <v>0</v>
      </c>
    </row>
    <row r="134" spans="1:9" ht="38.25" x14ac:dyDescent="0.2">
      <c r="A134" s="68">
        <v>8.6</v>
      </c>
      <c r="B134" s="25" t="s">
        <v>135</v>
      </c>
      <c r="C134" s="138"/>
      <c r="D134" s="89"/>
      <c r="E134" s="89"/>
      <c r="F134" s="90"/>
      <c r="G134" s="16" t="s">
        <v>450</v>
      </c>
      <c r="H134" s="17" t="str">
        <f>IF(D134="x","Require attention as soon as is practicable, within 1-3 months","No action required")</f>
        <v>No action required</v>
      </c>
      <c r="I134" s="200"/>
    </row>
    <row r="135" spans="1:9" ht="38.25" x14ac:dyDescent="0.2">
      <c r="A135" s="68">
        <v>8.6999999999999993</v>
      </c>
      <c r="B135" s="25" t="s">
        <v>490</v>
      </c>
      <c r="C135" s="138"/>
      <c r="D135" s="89"/>
      <c r="E135" s="89"/>
      <c r="F135" s="90"/>
      <c r="G135" s="16" t="s">
        <v>449</v>
      </c>
      <c r="H135" s="17" t="str">
        <f>IF(D135="x","Require immediate action","No action required")</f>
        <v>No action required</v>
      </c>
      <c r="I135" s="200">
        <f t="shared" si="9"/>
        <v>0</v>
      </c>
    </row>
    <row r="136" spans="1:9" ht="25.5" x14ac:dyDescent="0.2">
      <c r="A136" s="68">
        <v>8.8000000000000007</v>
      </c>
      <c r="B136" s="25" t="s">
        <v>136</v>
      </c>
      <c r="C136" s="138"/>
      <c r="D136" s="89"/>
      <c r="E136" s="89"/>
      <c r="F136" s="90"/>
      <c r="G136" s="44" t="s">
        <v>68</v>
      </c>
      <c r="H136" s="17" t="str">
        <f>IF(D136="x","Monitor or action so far as is reasonably practicable 6-12 months","No action required")</f>
        <v>No action required</v>
      </c>
      <c r="I136" s="200">
        <f t="shared" si="9"/>
        <v>0</v>
      </c>
    </row>
    <row r="137" spans="1:9" x14ac:dyDescent="0.2">
      <c r="A137" s="223"/>
      <c r="B137" s="62"/>
      <c r="C137" s="63"/>
      <c r="D137" s="63"/>
      <c r="E137" s="63"/>
      <c r="F137" s="64"/>
      <c r="G137" s="63"/>
      <c r="H137" s="65"/>
      <c r="I137" s="200"/>
    </row>
    <row r="138" spans="1:9" ht="59.25" customHeight="1" x14ac:dyDescent="0.2">
      <c r="A138" s="224">
        <v>9</v>
      </c>
      <c r="B138" s="244" t="s">
        <v>505</v>
      </c>
      <c r="C138" s="245"/>
      <c r="D138" s="245"/>
      <c r="E138" s="245"/>
      <c r="F138" s="245"/>
      <c r="G138" s="245"/>
      <c r="H138" s="244"/>
      <c r="I138" s="200"/>
    </row>
    <row r="139" spans="1:9" s="199" customFormat="1" ht="38.25" x14ac:dyDescent="0.2">
      <c r="A139" s="216">
        <v>9.1</v>
      </c>
      <c r="B139" s="18" t="s">
        <v>409</v>
      </c>
      <c r="C139" s="132"/>
      <c r="D139" s="91"/>
      <c r="E139" s="132"/>
      <c r="F139" s="132"/>
      <c r="G139" s="16" t="s">
        <v>449</v>
      </c>
      <c r="H139" s="17" t="str">
        <f>IF(D139="x","Require immediate action","No action required")</f>
        <v>No action required</v>
      </c>
      <c r="I139" s="200">
        <f t="shared" si="9"/>
        <v>0</v>
      </c>
    </row>
    <row r="140" spans="1:9" ht="51.75" customHeight="1" x14ac:dyDescent="0.2">
      <c r="A140" s="68">
        <v>9.1999999999999993</v>
      </c>
      <c r="B140" s="25" t="s">
        <v>323</v>
      </c>
      <c r="C140" s="136"/>
      <c r="D140" s="87"/>
      <c r="E140" s="87"/>
      <c r="F140" s="88"/>
      <c r="G140" s="16" t="s">
        <v>450</v>
      </c>
      <c r="H140" s="17" t="str">
        <f>IF(D140="x","Require attention as soon as is practicable, within 1-3 months","No action required")</f>
        <v>No action required</v>
      </c>
      <c r="I140" s="200">
        <f t="shared" si="9"/>
        <v>0</v>
      </c>
    </row>
    <row r="141" spans="1:9" ht="76.5" x14ac:dyDescent="0.2">
      <c r="A141" s="68">
        <v>9.3000000000000007</v>
      </c>
      <c r="B141" s="25" t="s">
        <v>236</v>
      </c>
      <c r="C141" s="136"/>
      <c r="D141" s="87"/>
      <c r="E141" s="87"/>
      <c r="F141" s="88"/>
      <c r="G141" s="16" t="s">
        <v>450</v>
      </c>
      <c r="H141" s="17" t="str">
        <f>IF(D141="x","Require attention as soon as is practicable, within 1-3 months","No action required")</f>
        <v>No action required</v>
      </c>
      <c r="I141" s="200">
        <f t="shared" si="9"/>
        <v>0</v>
      </c>
    </row>
    <row r="142" spans="1:9" ht="51" x14ac:dyDescent="0.2">
      <c r="A142" s="68">
        <v>9.4</v>
      </c>
      <c r="B142" s="25" t="s">
        <v>235</v>
      </c>
      <c r="C142" s="136"/>
      <c r="D142" s="87"/>
      <c r="E142" s="87"/>
      <c r="F142" s="88"/>
      <c r="G142" s="16" t="s">
        <v>449</v>
      </c>
      <c r="H142" s="17" t="str">
        <f>IF(D142="x","Require immediate action","No action required")</f>
        <v>No action required</v>
      </c>
      <c r="I142" s="200">
        <f t="shared" si="9"/>
        <v>0</v>
      </c>
    </row>
    <row r="143" spans="1:9" ht="30.75" customHeight="1" x14ac:dyDescent="0.2">
      <c r="A143" s="68">
        <v>9.5</v>
      </c>
      <c r="B143" s="25" t="s">
        <v>410</v>
      </c>
      <c r="C143" s="136"/>
      <c r="D143" s="87"/>
      <c r="E143" s="87"/>
      <c r="F143" s="88"/>
      <c r="G143" s="16" t="s">
        <v>449</v>
      </c>
      <c r="H143" s="17" t="str">
        <f>IF(D143="x","Require immediate action","No action required")</f>
        <v>No action required</v>
      </c>
      <c r="I143" s="200">
        <f t="shared" si="9"/>
        <v>0</v>
      </c>
    </row>
    <row r="144" spans="1:9" ht="51" x14ac:dyDescent="0.2">
      <c r="A144" s="68">
        <v>9.6</v>
      </c>
      <c r="B144" s="25" t="s">
        <v>234</v>
      </c>
      <c r="C144" s="136"/>
      <c r="D144" s="87"/>
      <c r="E144" s="87"/>
      <c r="F144" s="88"/>
      <c r="G144" s="16" t="s">
        <v>449</v>
      </c>
      <c r="H144" s="17" t="str">
        <f>IF(D144="x","Require immediate action","No action required")</f>
        <v>No action required</v>
      </c>
      <c r="I144" s="200">
        <f t="shared" si="9"/>
        <v>0</v>
      </c>
    </row>
    <row r="145" spans="1:9" ht="51" x14ac:dyDescent="0.2">
      <c r="A145" s="68">
        <v>9.6999999999999993</v>
      </c>
      <c r="B145" s="25" t="s">
        <v>167</v>
      </c>
      <c r="C145" s="136"/>
      <c r="D145" s="87"/>
      <c r="E145" s="87"/>
      <c r="F145" s="88"/>
      <c r="G145" s="16" t="s">
        <v>449</v>
      </c>
      <c r="H145" s="17" t="str">
        <f>IF(D145="x","Require immediate action","No action required")</f>
        <v>No action required</v>
      </c>
      <c r="I145" s="200">
        <f t="shared" si="9"/>
        <v>0</v>
      </c>
    </row>
    <row r="146" spans="1:9" ht="38.25" x14ac:dyDescent="0.2">
      <c r="A146" s="68">
        <v>9.8000000000000007</v>
      </c>
      <c r="B146" s="25" t="s">
        <v>370</v>
      </c>
      <c r="C146" s="136"/>
      <c r="D146" s="87"/>
      <c r="E146" s="87"/>
      <c r="F146" s="88"/>
      <c r="G146" s="16" t="s">
        <v>449</v>
      </c>
      <c r="H146" s="17" t="str">
        <f>IF(D146="x","Require immediate action","No action required")</f>
        <v>No action required</v>
      </c>
      <c r="I146" s="200">
        <f t="shared" si="9"/>
        <v>0</v>
      </c>
    </row>
    <row r="147" spans="1:9" ht="25.5" x14ac:dyDescent="0.2">
      <c r="A147" s="68">
        <v>9.9</v>
      </c>
      <c r="B147" s="25" t="s">
        <v>139</v>
      </c>
      <c r="C147" s="136"/>
      <c r="D147" s="87"/>
      <c r="E147" s="87"/>
      <c r="F147" s="88" t="s">
        <v>411</v>
      </c>
      <c r="G147" s="16" t="s">
        <v>450</v>
      </c>
      <c r="H147" s="17" t="str">
        <f>IF(D147="x","Require attention as soon as is practicable, within 1-3 months","No action required")</f>
        <v>No action required</v>
      </c>
      <c r="I147" s="200">
        <f t="shared" si="9"/>
        <v>0</v>
      </c>
    </row>
    <row r="148" spans="1:9" ht="38.25" x14ac:dyDescent="0.2">
      <c r="A148" s="57">
        <v>9.1</v>
      </c>
      <c r="B148" s="25" t="s">
        <v>172</v>
      </c>
      <c r="C148" s="136"/>
      <c r="D148" s="87"/>
      <c r="E148" s="87"/>
      <c r="F148" s="88"/>
      <c r="G148" s="44" t="s">
        <v>68</v>
      </c>
      <c r="H148" s="17" t="str">
        <f>IF(D148="x","Monitor or action so far as is reasonably practicable 6-12 months","No action required")</f>
        <v>No action required</v>
      </c>
      <c r="I148" s="200">
        <f t="shared" si="9"/>
        <v>0</v>
      </c>
    </row>
    <row r="149" spans="1:9" ht="51" x14ac:dyDescent="0.2">
      <c r="A149" s="196">
        <v>9.11</v>
      </c>
      <c r="B149" s="18" t="s">
        <v>274</v>
      </c>
      <c r="C149" s="132"/>
      <c r="D149" s="91"/>
      <c r="E149" s="132"/>
      <c r="F149" s="132"/>
      <c r="G149" s="20" t="s">
        <v>450</v>
      </c>
      <c r="H149" s="42" t="str">
        <f>IF(D149="x","Require attention as soon as is practicable, within 1-3 months","No action required")</f>
        <v>No action required</v>
      </c>
      <c r="I149" s="200">
        <f t="shared" si="9"/>
        <v>0</v>
      </c>
    </row>
    <row r="150" spans="1:9" x14ac:dyDescent="0.2">
      <c r="A150" s="222"/>
      <c r="B150" s="6"/>
      <c r="C150" s="11"/>
      <c r="D150" s="11"/>
      <c r="E150" s="11"/>
      <c r="F150" s="5"/>
      <c r="G150" s="11"/>
      <c r="H150" s="5"/>
      <c r="I150" s="200"/>
    </row>
    <row r="151" spans="1:9" ht="15" x14ac:dyDescent="0.2">
      <c r="A151" s="219">
        <v>10</v>
      </c>
      <c r="B151" s="47" t="s">
        <v>74</v>
      </c>
      <c r="I151" s="200"/>
    </row>
    <row r="152" spans="1:9" ht="38.25" x14ac:dyDescent="0.2">
      <c r="A152" s="68">
        <v>10.1</v>
      </c>
      <c r="B152" s="25" t="s">
        <v>185</v>
      </c>
      <c r="C152" s="136"/>
      <c r="D152" s="87"/>
      <c r="E152" s="87"/>
      <c r="F152" s="88"/>
      <c r="G152" s="16" t="s">
        <v>449</v>
      </c>
      <c r="H152" s="17" t="str">
        <f>IF(D152="x","Require immediate action","No action required")</f>
        <v>No action required</v>
      </c>
      <c r="I152" s="200">
        <f t="shared" si="9"/>
        <v>0</v>
      </c>
    </row>
    <row r="153" spans="1:9" ht="51" x14ac:dyDescent="0.2">
      <c r="A153" s="68">
        <v>10.199999999999999</v>
      </c>
      <c r="B153" s="25" t="s">
        <v>420</v>
      </c>
      <c r="C153" s="136"/>
      <c r="D153" s="87"/>
      <c r="E153" s="87"/>
      <c r="F153" s="88"/>
      <c r="G153" s="16" t="s">
        <v>449</v>
      </c>
      <c r="H153" s="17" t="str">
        <f>IF(D153="x","Require immediate action","No action required")</f>
        <v>No action required</v>
      </c>
      <c r="I153" s="200">
        <f t="shared" si="9"/>
        <v>0</v>
      </c>
    </row>
    <row r="154" spans="1:9" ht="51" x14ac:dyDescent="0.2">
      <c r="A154" s="217">
        <v>10.3</v>
      </c>
      <c r="B154" s="42" t="s">
        <v>371</v>
      </c>
      <c r="C154" s="132"/>
      <c r="D154" s="91"/>
      <c r="E154" s="132"/>
      <c r="F154" s="132"/>
      <c r="G154" s="189" t="s">
        <v>449</v>
      </c>
      <c r="H154" s="190" t="str">
        <f>IF(D154="x","Require attention as soon as is practicable, within 1-3 months","No action required")</f>
        <v>No action required</v>
      </c>
      <c r="I154" s="200">
        <f t="shared" si="9"/>
        <v>0</v>
      </c>
    </row>
    <row r="155" spans="1:9" ht="38.25" x14ac:dyDescent="0.2">
      <c r="A155" s="68">
        <v>10.4</v>
      </c>
      <c r="B155" s="25" t="s">
        <v>419</v>
      </c>
      <c r="C155" s="136"/>
      <c r="D155" s="87"/>
      <c r="E155" s="87"/>
      <c r="F155" s="88"/>
      <c r="G155" s="16" t="s">
        <v>449</v>
      </c>
      <c r="H155" s="17" t="str">
        <f>IF(D155="x","Require attention as soon as is practicable, within 1-3 months","No action required")</f>
        <v>No action required</v>
      </c>
      <c r="I155" s="200">
        <f t="shared" si="9"/>
        <v>0</v>
      </c>
    </row>
    <row r="156" spans="1:9" ht="38.25" x14ac:dyDescent="0.2">
      <c r="A156" s="68">
        <v>10.5</v>
      </c>
      <c r="B156" s="25" t="s">
        <v>225</v>
      </c>
      <c r="C156" s="136"/>
      <c r="D156" s="87"/>
      <c r="E156" s="87"/>
      <c r="F156" s="88"/>
      <c r="G156" s="16" t="s">
        <v>450</v>
      </c>
      <c r="H156" s="17" t="str">
        <f>IF(D156="x","Require attention as soon as is practicable, within 1-3 months","No action required")</f>
        <v>No action required</v>
      </c>
      <c r="I156" s="200">
        <f t="shared" si="9"/>
        <v>0</v>
      </c>
    </row>
    <row r="157" spans="1:9" ht="102" x14ac:dyDescent="0.2">
      <c r="A157" s="68">
        <v>10.6</v>
      </c>
      <c r="B157" s="25" t="s">
        <v>224</v>
      </c>
      <c r="C157" s="136"/>
      <c r="D157" s="87"/>
      <c r="E157" s="87"/>
      <c r="F157" s="233"/>
      <c r="G157" s="16" t="s">
        <v>450</v>
      </c>
      <c r="H157" s="17" t="str">
        <f>IF(D157="x","Require attention as soon as is practicable, within 1-3 months","No action required")</f>
        <v>No action required</v>
      </c>
      <c r="I157" s="200">
        <f t="shared" si="9"/>
        <v>0</v>
      </c>
    </row>
    <row r="158" spans="1:9" x14ac:dyDescent="0.2">
      <c r="A158" s="218"/>
      <c r="B158" s="184"/>
      <c r="C158" s="11"/>
      <c r="D158" s="11"/>
      <c r="E158" s="11"/>
      <c r="F158" s="5"/>
      <c r="G158" s="11"/>
      <c r="H158" s="5"/>
      <c r="I158" s="200"/>
    </row>
    <row r="159" spans="1:9" ht="30.75" customHeight="1" x14ac:dyDescent="0.2">
      <c r="A159" s="219">
        <v>11</v>
      </c>
      <c r="B159" s="58" t="s">
        <v>525</v>
      </c>
      <c r="C159" s="319" t="s">
        <v>526</v>
      </c>
      <c r="D159" s="320"/>
      <c r="E159" s="320"/>
      <c r="F159" s="320"/>
      <c r="G159" s="320"/>
      <c r="H159" s="320"/>
    </row>
    <row r="160" spans="1:9" ht="51" x14ac:dyDescent="0.2">
      <c r="A160" s="68">
        <v>11.1</v>
      </c>
      <c r="B160" s="25" t="s">
        <v>186</v>
      </c>
      <c r="C160" s="136"/>
      <c r="D160" s="87"/>
      <c r="E160" s="87"/>
      <c r="F160" s="88"/>
      <c r="G160" s="16" t="s">
        <v>449</v>
      </c>
      <c r="H160" s="17" t="str">
        <f>IF(D160="x","Require immediate action","No action required")</f>
        <v>No action required</v>
      </c>
      <c r="I160" s="200">
        <f t="shared" si="9"/>
        <v>0</v>
      </c>
    </row>
    <row r="161" spans="1:9" ht="25.5" x14ac:dyDescent="0.2">
      <c r="A161" s="68">
        <v>11.2</v>
      </c>
      <c r="B161" s="25" t="s">
        <v>140</v>
      </c>
      <c r="C161" s="136"/>
      <c r="D161" s="87"/>
      <c r="E161" s="87"/>
      <c r="F161" s="88"/>
      <c r="G161" s="16" t="s">
        <v>449</v>
      </c>
      <c r="H161" s="17" t="str">
        <f>IF(D161="x","Require immediate action","No action required")</f>
        <v>No action required</v>
      </c>
      <c r="I161" s="200">
        <f t="shared" si="9"/>
        <v>0</v>
      </c>
    </row>
    <row r="162" spans="1:9" ht="38.25" x14ac:dyDescent="0.2">
      <c r="A162" s="68">
        <v>11.3</v>
      </c>
      <c r="B162" s="25" t="s">
        <v>230</v>
      </c>
      <c r="C162" s="136"/>
      <c r="D162" s="87"/>
      <c r="E162" s="87"/>
      <c r="F162" s="88"/>
      <c r="G162" s="16" t="s">
        <v>450</v>
      </c>
      <c r="H162" s="17" t="str">
        <f>IF(D162="x","Require attention as soon as is practicable, within 1-3 months","No action required")</f>
        <v>No action required</v>
      </c>
      <c r="I162" s="200">
        <f t="shared" si="9"/>
        <v>0</v>
      </c>
    </row>
    <row r="163" spans="1:9" ht="51" x14ac:dyDescent="0.2">
      <c r="A163" s="68">
        <v>11.4</v>
      </c>
      <c r="B163" s="25" t="s">
        <v>187</v>
      </c>
      <c r="C163" s="136"/>
      <c r="D163" s="87"/>
      <c r="E163" s="87"/>
      <c r="F163" s="88"/>
      <c r="G163" s="16" t="s">
        <v>450</v>
      </c>
      <c r="H163" s="17" t="str">
        <f>IF(D163="x","Require attention as soon as is practicable, within 1-3 months","No action required")</f>
        <v>No action required</v>
      </c>
      <c r="I163" s="200">
        <f t="shared" si="9"/>
        <v>0</v>
      </c>
    </row>
    <row r="164" spans="1:9" ht="38.25" x14ac:dyDescent="0.2">
      <c r="A164" s="68">
        <v>11.5</v>
      </c>
      <c r="B164" s="25" t="s">
        <v>245</v>
      </c>
      <c r="C164" s="136"/>
      <c r="D164" s="87"/>
      <c r="E164" s="87"/>
      <c r="F164" s="88"/>
      <c r="G164" s="16" t="s">
        <v>450</v>
      </c>
      <c r="H164" s="17" t="str">
        <f>IF(D164="x","Require attention as soon as is practicable, within 1-3 months","No action required")</f>
        <v>No action required</v>
      </c>
      <c r="I164" s="200">
        <f t="shared" si="9"/>
        <v>0</v>
      </c>
    </row>
    <row r="165" spans="1:9" ht="25.5" x14ac:dyDescent="0.2">
      <c r="A165" s="68">
        <v>11.6</v>
      </c>
      <c r="B165" s="25" t="s">
        <v>412</v>
      </c>
      <c r="C165" s="136"/>
      <c r="D165" s="87"/>
      <c r="E165" s="87"/>
      <c r="F165" s="88"/>
      <c r="G165" s="44" t="s">
        <v>68</v>
      </c>
      <c r="H165" s="17" t="str">
        <f>IF(D165="x","Monitor or action so far as is reasonably practicable 6-12 months","No action required")</f>
        <v>No action required</v>
      </c>
      <c r="I165" s="200">
        <f t="shared" si="9"/>
        <v>0</v>
      </c>
    </row>
    <row r="166" spans="1:9" x14ac:dyDescent="0.2">
      <c r="A166" s="218"/>
      <c r="B166" s="6"/>
      <c r="C166" s="11"/>
      <c r="D166" s="11"/>
      <c r="E166" s="11"/>
      <c r="F166" s="5"/>
      <c r="G166" s="11"/>
      <c r="H166" s="5"/>
      <c r="I166" s="200"/>
    </row>
    <row r="167" spans="1:9" ht="15" x14ac:dyDescent="0.2">
      <c r="A167" s="219">
        <v>12</v>
      </c>
      <c r="B167" s="47" t="s">
        <v>75</v>
      </c>
      <c r="I167" s="200"/>
    </row>
    <row r="168" spans="1:9" ht="25.5" x14ac:dyDescent="0.2">
      <c r="A168" s="68">
        <v>12.1</v>
      </c>
      <c r="B168" s="25" t="s">
        <v>246</v>
      </c>
      <c r="C168" s="138"/>
      <c r="D168" s="89"/>
      <c r="E168" s="89"/>
      <c r="F168" s="90"/>
      <c r="G168" s="16" t="s">
        <v>450</v>
      </c>
      <c r="H168" s="17" t="str">
        <f t="shared" ref="H168:H174" si="10">IF(D168="x","Require attention as soon as is practicable, within 1-3 months","No action required")</f>
        <v>No action required</v>
      </c>
      <c r="I168" s="200">
        <f t="shared" si="9"/>
        <v>0</v>
      </c>
    </row>
    <row r="169" spans="1:9" ht="38.25" x14ac:dyDescent="0.2">
      <c r="A169" s="68">
        <v>12.2</v>
      </c>
      <c r="B169" s="25" t="s">
        <v>95</v>
      </c>
      <c r="C169" s="138"/>
      <c r="D169" s="89"/>
      <c r="E169" s="89"/>
      <c r="F169" s="90"/>
      <c r="G169" s="16" t="s">
        <v>450</v>
      </c>
      <c r="H169" s="17" t="str">
        <f t="shared" si="10"/>
        <v>No action required</v>
      </c>
      <c r="I169" s="200">
        <f t="shared" si="9"/>
        <v>0</v>
      </c>
    </row>
    <row r="170" spans="1:9" ht="51" x14ac:dyDescent="0.2">
      <c r="A170" s="68">
        <v>12.3</v>
      </c>
      <c r="B170" s="25" t="s">
        <v>247</v>
      </c>
      <c r="C170" s="138"/>
      <c r="D170" s="89"/>
      <c r="E170" s="89"/>
      <c r="F170" s="90"/>
      <c r="G170" s="16" t="s">
        <v>450</v>
      </c>
      <c r="H170" s="17" t="str">
        <f t="shared" si="10"/>
        <v>No action required</v>
      </c>
      <c r="I170" s="200">
        <f t="shared" si="9"/>
        <v>0</v>
      </c>
    </row>
    <row r="171" spans="1:9" ht="76.5" x14ac:dyDescent="0.2">
      <c r="A171" s="68">
        <v>12.4</v>
      </c>
      <c r="B171" s="25" t="s">
        <v>188</v>
      </c>
      <c r="C171" s="138"/>
      <c r="D171" s="89"/>
      <c r="E171" s="89"/>
      <c r="F171" s="90"/>
      <c r="G171" s="16" t="s">
        <v>450</v>
      </c>
      <c r="H171" s="17" t="str">
        <f t="shared" si="10"/>
        <v>No action required</v>
      </c>
      <c r="I171" s="200">
        <f t="shared" si="9"/>
        <v>0</v>
      </c>
    </row>
    <row r="172" spans="1:9" s="183" customFormat="1" ht="25.5" x14ac:dyDescent="0.2">
      <c r="A172" s="68">
        <v>12.5</v>
      </c>
      <c r="B172" s="25" t="s">
        <v>248</v>
      </c>
      <c r="C172" s="138"/>
      <c r="D172" s="89"/>
      <c r="E172" s="89"/>
      <c r="F172" s="90"/>
      <c r="G172" s="16" t="s">
        <v>450</v>
      </c>
      <c r="H172" s="17" t="str">
        <f t="shared" si="10"/>
        <v>No action required</v>
      </c>
      <c r="I172" s="200">
        <f t="shared" si="9"/>
        <v>0</v>
      </c>
    </row>
    <row r="173" spans="1:9" s="183" customFormat="1" x14ac:dyDescent="0.2">
      <c r="A173" s="68">
        <v>12.6</v>
      </c>
      <c r="B173" s="25" t="s">
        <v>249</v>
      </c>
      <c r="C173" s="138"/>
      <c r="D173" s="89"/>
      <c r="E173" s="89"/>
      <c r="F173" s="90"/>
      <c r="G173" s="16" t="s">
        <v>450</v>
      </c>
      <c r="H173" s="17" t="str">
        <f t="shared" si="10"/>
        <v>No action required</v>
      </c>
      <c r="I173" s="200">
        <f t="shared" si="9"/>
        <v>0</v>
      </c>
    </row>
    <row r="174" spans="1:9" s="183" customFormat="1" ht="38.25" x14ac:dyDescent="0.2">
      <c r="A174" s="68">
        <v>12.7</v>
      </c>
      <c r="B174" s="25" t="s">
        <v>250</v>
      </c>
      <c r="C174" s="138"/>
      <c r="D174" s="89"/>
      <c r="E174" s="89"/>
      <c r="F174" s="90"/>
      <c r="G174" s="16" t="s">
        <v>450</v>
      </c>
      <c r="H174" s="17" t="str">
        <f t="shared" si="10"/>
        <v>No action required</v>
      </c>
      <c r="I174" s="200">
        <f t="shared" si="9"/>
        <v>0</v>
      </c>
    </row>
    <row r="175" spans="1:9" s="183" customFormat="1" ht="89.25" x14ac:dyDescent="0.2">
      <c r="A175" s="68">
        <v>12.8</v>
      </c>
      <c r="B175" s="25" t="s">
        <v>251</v>
      </c>
      <c r="C175" s="138"/>
      <c r="D175" s="89"/>
      <c r="E175" s="89"/>
      <c r="F175" s="90"/>
      <c r="G175" s="16" t="s">
        <v>450</v>
      </c>
      <c r="H175" s="17" t="str">
        <f>IF(D175="x","Require attention as soon as is practicable, within 1-3 months","No action required")</f>
        <v>No action required</v>
      </c>
      <c r="I175" s="200">
        <f t="shared" si="9"/>
        <v>0</v>
      </c>
    </row>
    <row r="176" spans="1:9" s="183" customFormat="1" x14ac:dyDescent="0.2">
      <c r="A176" s="225"/>
      <c r="B176" s="66"/>
      <c r="C176" s="11"/>
      <c r="D176" s="11"/>
      <c r="E176" s="11"/>
      <c r="F176" s="5"/>
      <c r="G176" s="11"/>
      <c r="H176" s="5"/>
      <c r="I176" s="200"/>
    </row>
    <row r="177" spans="1:9" s="183" customFormat="1" ht="15" x14ac:dyDescent="0.2">
      <c r="A177" s="219">
        <v>13</v>
      </c>
      <c r="B177" s="47" t="s">
        <v>79</v>
      </c>
      <c r="C177" s="12"/>
      <c r="D177" s="12"/>
      <c r="E177" s="12"/>
      <c r="F177" s="3"/>
      <c r="G177" s="12"/>
      <c r="H177" s="3"/>
      <c r="I177" s="200"/>
    </row>
    <row r="178" spans="1:9" s="183" customFormat="1" ht="38.25" x14ac:dyDescent="0.2">
      <c r="A178" s="68">
        <v>13.1</v>
      </c>
      <c r="B178" s="25" t="s">
        <v>291</v>
      </c>
      <c r="C178" s="138"/>
      <c r="D178" s="89"/>
      <c r="E178" s="89"/>
      <c r="F178" s="90"/>
      <c r="G178" s="16" t="s">
        <v>450</v>
      </c>
      <c r="H178" s="17" t="str">
        <f>IF(D178="x","Require attention as soon as is practicable, within 1-3 months","No action required")</f>
        <v>No action required</v>
      </c>
      <c r="I178" s="200">
        <f t="shared" si="9"/>
        <v>0</v>
      </c>
    </row>
    <row r="179" spans="1:9" s="183" customFormat="1" ht="38.25" x14ac:dyDescent="0.2">
      <c r="A179" s="68">
        <v>13.2</v>
      </c>
      <c r="B179" s="25" t="s">
        <v>233</v>
      </c>
      <c r="C179" s="138"/>
      <c r="D179" s="89"/>
      <c r="E179" s="89"/>
      <c r="F179" s="90"/>
      <c r="G179" s="16" t="s">
        <v>450</v>
      </c>
      <c r="H179" s="17" t="str">
        <f>IF(D179="x","Require attention as soon as is practicable, within 1-3 months","No action required")</f>
        <v>No action required</v>
      </c>
      <c r="I179" s="200">
        <f t="shared" si="9"/>
        <v>0</v>
      </c>
    </row>
    <row r="180" spans="1:9" s="183" customFormat="1" ht="38.25" x14ac:dyDescent="0.2">
      <c r="A180" s="68">
        <v>13.3</v>
      </c>
      <c r="B180" s="25" t="s">
        <v>413</v>
      </c>
      <c r="C180" s="138"/>
      <c r="D180" s="89"/>
      <c r="E180" s="89"/>
      <c r="F180" s="90"/>
      <c r="G180" s="16" t="s">
        <v>450</v>
      </c>
      <c r="H180" s="17" t="str">
        <f>IF(D180="x","Require attention as soon as is practicable, within 1-3 months","No action required")</f>
        <v>No action required</v>
      </c>
      <c r="I180" s="200">
        <f t="shared" si="9"/>
        <v>0</v>
      </c>
    </row>
    <row r="181" spans="1:9" s="183" customFormat="1" ht="51" x14ac:dyDescent="0.2">
      <c r="A181" s="68">
        <v>13.4</v>
      </c>
      <c r="B181" s="25" t="s">
        <v>324</v>
      </c>
      <c r="C181" s="138"/>
      <c r="D181" s="89"/>
      <c r="E181" s="89"/>
      <c r="F181" s="90"/>
      <c r="G181" s="16" t="s">
        <v>450</v>
      </c>
      <c r="H181" s="17" t="str">
        <f>IF(D181="x","Require attention as soon as is practicable, within 1-3 months","No action required")</f>
        <v>No action required</v>
      </c>
      <c r="I181" s="200">
        <f t="shared" si="9"/>
        <v>0</v>
      </c>
    </row>
    <row r="182" spans="1:9" s="183" customFormat="1" ht="51" x14ac:dyDescent="0.2">
      <c r="A182" s="69">
        <v>13.5</v>
      </c>
      <c r="B182" s="67" t="s">
        <v>193</v>
      </c>
      <c r="C182" s="89"/>
      <c r="D182" s="89"/>
      <c r="E182" s="89"/>
      <c r="F182" s="90"/>
      <c r="G182" s="16" t="s">
        <v>450</v>
      </c>
      <c r="H182" s="17" t="str">
        <f>IF(D182="x","Require attention as soon as is practicable, within 1-3 months","No action required")</f>
        <v>No action required</v>
      </c>
      <c r="I182" s="200">
        <f t="shared" si="9"/>
        <v>0</v>
      </c>
    </row>
    <row r="183" spans="1:9" x14ac:dyDescent="0.2">
      <c r="A183" s="218"/>
      <c r="B183" s="6"/>
      <c r="C183" s="11"/>
      <c r="D183" s="11"/>
      <c r="E183" s="11"/>
      <c r="F183" s="5"/>
      <c r="G183" s="11"/>
      <c r="H183" s="5"/>
      <c r="I183" s="200"/>
    </row>
    <row r="184" spans="1:9" ht="15" x14ac:dyDescent="0.2">
      <c r="A184" s="219">
        <v>14</v>
      </c>
      <c r="B184" s="47" t="s">
        <v>76</v>
      </c>
      <c r="I184" s="200"/>
    </row>
    <row r="185" spans="1:9" ht="89.25" x14ac:dyDescent="0.2">
      <c r="A185" s="68">
        <v>14.1</v>
      </c>
      <c r="B185" s="25" t="s">
        <v>260</v>
      </c>
      <c r="C185" s="138"/>
      <c r="D185" s="89"/>
      <c r="E185" s="89"/>
      <c r="F185" s="90"/>
      <c r="G185" s="16" t="s">
        <v>449</v>
      </c>
      <c r="H185" s="17" t="str">
        <f>IF(D185="x","Require immediate action","No action required")</f>
        <v>No action required</v>
      </c>
      <c r="I185" s="200">
        <f t="shared" si="9"/>
        <v>0</v>
      </c>
    </row>
    <row r="186" spans="1:9" ht="102" x14ac:dyDescent="0.2">
      <c r="A186" s="68">
        <v>14.2</v>
      </c>
      <c r="B186" s="25" t="s">
        <v>506</v>
      </c>
      <c r="C186" s="138"/>
      <c r="D186" s="89"/>
      <c r="E186" s="89"/>
      <c r="F186" s="25"/>
      <c r="G186" s="16" t="s">
        <v>449</v>
      </c>
      <c r="H186" s="17" t="str">
        <f>IF(D186="x","Require immediate action","No action required")</f>
        <v>No action required</v>
      </c>
      <c r="I186" s="200">
        <f t="shared" si="9"/>
        <v>0</v>
      </c>
    </row>
    <row r="187" spans="1:9" ht="25.5" x14ac:dyDescent="0.2">
      <c r="A187" s="68">
        <v>14.3</v>
      </c>
      <c r="B187" s="18" t="s">
        <v>159</v>
      </c>
      <c r="C187" s="138"/>
      <c r="D187" s="89"/>
      <c r="E187" s="89"/>
      <c r="F187" s="42"/>
      <c r="G187" s="16" t="s">
        <v>449</v>
      </c>
      <c r="H187" s="17" t="str">
        <f>IF(D187="x","Require immediate action","No action required")</f>
        <v>No action required</v>
      </c>
      <c r="I187" s="200">
        <f t="shared" si="9"/>
        <v>0</v>
      </c>
    </row>
    <row r="188" spans="1:9" ht="25.5" x14ac:dyDescent="0.2">
      <c r="A188" s="217">
        <v>14.4</v>
      </c>
      <c r="B188" s="42" t="s">
        <v>158</v>
      </c>
      <c r="C188" s="132"/>
      <c r="D188" s="91"/>
      <c r="E188" s="132"/>
      <c r="F188" s="25"/>
      <c r="G188" s="189" t="s">
        <v>449</v>
      </c>
      <c r="H188" s="190" t="str">
        <f>IF(D188="x","Require immediate action","No action required")</f>
        <v>No action required</v>
      </c>
      <c r="I188" s="200">
        <f t="shared" si="9"/>
        <v>0</v>
      </c>
    </row>
    <row r="189" spans="1:9" ht="38.25" x14ac:dyDescent="0.2">
      <c r="A189" s="198">
        <v>14.5</v>
      </c>
      <c r="B189" s="25" t="s">
        <v>485</v>
      </c>
      <c r="C189" s="88"/>
      <c r="D189" s="87"/>
      <c r="E189" s="88"/>
      <c r="F189" s="88"/>
      <c r="G189" s="20" t="s">
        <v>449</v>
      </c>
      <c r="H189" s="17" t="str">
        <f>IF(D189="x","Require immediate action","No action required")</f>
        <v>No action required</v>
      </c>
      <c r="I189" s="200">
        <f t="shared" si="9"/>
        <v>0</v>
      </c>
    </row>
    <row r="190" spans="1:9" ht="38.25" x14ac:dyDescent="0.2">
      <c r="A190" s="68">
        <v>14.6</v>
      </c>
      <c r="B190" s="25" t="s">
        <v>261</v>
      </c>
      <c r="C190" s="138"/>
      <c r="D190" s="89"/>
      <c r="E190" s="89"/>
      <c r="F190" s="90"/>
      <c r="G190" s="16" t="s">
        <v>450</v>
      </c>
      <c r="H190" s="17" t="str">
        <f>IF(D190="x","Require attention as soon as is practicable, within 1-3 months","No action required")</f>
        <v>No action required</v>
      </c>
      <c r="I190" s="200">
        <f t="shared" si="9"/>
        <v>0</v>
      </c>
    </row>
    <row r="191" spans="1:9" ht="25.5" x14ac:dyDescent="0.2">
      <c r="A191" s="68">
        <v>14.7</v>
      </c>
      <c r="B191" s="25" t="s">
        <v>287</v>
      </c>
      <c r="C191" s="138"/>
      <c r="D191" s="89"/>
      <c r="E191" s="89"/>
      <c r="F191" s="90"/>
      <c r="G191" s="16" t="s">
        <v>449</v>
      </c>
      <c r="H191" s="17" t="str">
        <f>IF(D191="x","Require immediate action","No action required")</f>
        <v>No action required</v>
      </c>
      <c r="I191" s="200">
        <f t="shared" si="9"/>
        <v>0</v>
      </c>
    </row>
    <row r="192" spans="1:9" ht="102" x14ac:dyDescent="0.2">
      <c r="A192" s="68">
        <v>14.8</v>
      </c>
      <c r="B192" s="25" t="s">
        <v>6</v>
      </c>
      <c r="C192" s="138"/>
      <c r="D192" s="89"/>
      <c r="E192" s="89"/>
      <c r="F192" s="90"/>
      <c r="G192" s="16" t="s">
        <v>449</v>
      </c>
      <c r="H192" s="17" t="str">
        <f>IF(D192="x","Require immediate action","No action required")</f>
        <v>No action required</v>
      </c>
      <c r="I192" s="200">
        <f t="shared" si="9"/>
        <v>0</v>
      </c>
    </row>
    <row r="193" spans="1:9" ht="38.25" x14ac:dyDescent="0.2">
      <c r="A193" s="69">
        <v>14.9</v>
      </c>
      <c r="B193" s="25" t="s">
        <v>272</v>
      </c>
      <c r="C193" s="89"/>
      <c r="D193" s="89"/>
      <c r="E193" s="89"/>
      <c r="F193" s="90"/>
      <c r="G193" s="16" t="s">
        <v>449</v>
      </c>
      <c r="H193" s="17" t="str">
        <f>IF(D193="x","Require immediate action","No action required")</f>
        <v>No action required</v>
      </c>
      <c r="I193" s="200">
        <f t="shared" ref="I193:I256" si="11">IF(D193="x",1,0)</f>
        <v>0</v>
      </c>
    </row>
    <row r="194" spans="1:9" x14ac:dyDescent="0.2">
      <c r="A194" s="250"/>
      <c r="B194" s="251"/>
      <c r="C194" s="252"/>
      <c r="D194" s="252"/>
      <c r="E194" s="252"/>
      <c r="F194" s="253"/>
      <c r="G194" s="252"/>
      <c r="H194" s="253"/>
      <c r="I194" s="200"/>
    </row>
    <row r="195" spans="1:9" ht="15" x14ac:dyDescent="0.2">
      <c r="A195" s="248">
        <v>15</v>
      </c>
      <c r="B195" s="249" t="s">
        <v>514</v>
      </c>
      <c r="C195" s="16"/>
      <c r="D195" s="16"/>
      <c r="E195" s="16"/>
      <c r="F195" s="17"/>
      <c r="G195" s="16"/>
      <c r="H195" s="17"/>
      <c r="I195" s="200"/>
    </row>
    <row r="196" spans="1:9" ht="38.25" x14ac:dyDescent="0.2">
      <c r="A196" s="69">
        <v>15.1</v>
      </c>
      <c r="B196" s="18" t="s">
        <v>517</v>
      </c>
      <c r="C196" s="89"/>
      <c r="D196" s="89"/>
      <c r="E196" s="89"/>
      <c r="F196" s="90"/>
      <c r="G196" s="16" t="s">
        <v>449</v>
      </c>
      <c r="H196" s="17" t="str">
        <f t="shared" ref="H196:H202" si="12">IF(D196="x","Require immediate action","No action required")</f>
        <v>No action required</v>
      </c>
      <c r="I196" s="200">
        <f t="shared" si="11"/>
        <v>0</v>
      </c>
    </row>
    <row r="197" spans="1:9" ht="25.5" x14ac:dyDescent="0.2">
      <c r="A197" s="69">
        <v>15.2</v>
      </c>
      <c r="B197" s="25" t="s">
        <v>515</v>
      </c>
      <c r="C197" s="89"/>
      <c r="D197" s="89"/>
      <c r="E197" s="89"/>
      <c r="F197" s="90"/>
      <c r="G197" s="16" t="s">
        <v>449</v>
      </c>
      <c r="H197" s="17" t="str">
        <f t="shared" si="12"/>
        <v>No action required</v>
      </c>
      <c r="I197" s="200"/>
    </row>
    <row r="198" spans="1:9" ht="25.5" x14ac:dyDescent="0.2">
      <c r="A198" s="69">
        <v>15.3</v>
      </c>
      <c r="B198" s="25" t="s">
        <v>516</v>
      </c>
      <c r="C198" s="89"/>
      <c r="D198" s="89"/>
      <c r="E198" s="89"/>
      <c r="F198" s="90"/>
      <c r="G198" s="16" t="s">
        <v>449</v>
      </c>
      <c r="H198" s="17" t="str">
        <f t="shared" si="12"/>
        <v>No action required</v>
      </c>
      <c r="I198" s="200"/>
    </row>
    <row r="199" spans="1:9" ht="51" x14ac:dyDescent="0.2">
      <c r="A199" s="69">
        <v>15.4</v>
      </c>
      <c r="B199" s="25" t="s">
        <v>519</v>
      </c>
      <c r="C199" s="89"/>
      <c r="D199" s="89"/>
      <c r="E199" s="89"/>
      <c r="F199" s="90"/>
      <c r="G199" s="16" t="s">
        <v>449</v>
      </c>
      <c r="H199" s="17" t="str">
        <f t="shared" si="12"/>
        <v>No action required</v>
      </c>
      <c r="I199" s="200"/>
    </row>
    <row r="200" spans="1:9" ht="38.25" x14ac:dyDescent="0.2">
      <c r="A200" s="69">
        <v>15.5</v>
      </c>
      <c r="B200" s="246" t="s">
        <v>520</v>
      </c>
      <c r="C200" s="89"/>
      <c r="D200" s="89"/>
      <c r="E200" s="89"/>
      <c r="F200" s="90"/>
      <c r="G200" s="16" t="s">
        <v>449</v>
      </c>
      <c r="H200" s="17" t="str">
        <f t="shared" si="12"/>
        <v>No action required</v>
      </c>
      <c r="I200" s="200"/>
    </row>
    <row r="201" spans="1:9" x14ac:dyDescent="0.2">
      <c r="A201" s="69">
        <v>15.6</v>
      </c>
      <c r="B201" s="247" t="s">
        <v>518</v>
      </c>
      <c r="C201" s="89"/>
      <c r="D201" s="89"/>
      <c r="E201" s="89"/>
      <c r="F201" s="90"/>
      <c r="G201" s="16" t="s">
        <v>449</v>
      </c>
      <c r="H201" s="17" t="str">
        <f t="shared" si="12"/>
        <v>No action required</v>
      </c>
      <c r="I201" s="200"/>
    </row>
    <row r="202" spans="1:9" ht="62.25" x14ac:dyDescent="0.2">
      <c r="A202" s="69">
        <v>15.7</v>
      </c>
      <c r="B202" s="25" t="s">
        <v>325</v>
      </c>
      <c r="C202" s="89"/>
      <c r="D202" s="89"/>
      <c r="E202" s="89"/>
      <c r="F202" s="90"/>
      <c r="G202" s="16" t="s">
        <v>449</v>
      </c>
      <c r="H202" s="17" t="str">
        <f t="shared" si="12"/>
        <v>No action required</v>
      </c>
      <c r="I202" s="200">
        <f t="shared" si="11"/>
        <v>0</v>
      </c>
    </row>
    <row r="203" spans="1:9" ht="51" x14ac:dyDescent="0.2">
      <c r="A203" s="69">
        <v>15.8</v>
      </c>
      <c r="B203" s="18" t="s">
        <v>290</v>
      </c>
      <c r="C203" s="89"/>
      <c r="D203" s="89"/>
      <c r="E203" s="89"/>
      <c r="F203" s="90"/>
      <c r="G203" s="16" t="s">
        <v>450</v>
      </c>
      <c r="H203" s="17" t="str">
        <f>IF(D203="x","Require attention as soon as is practicable, within 1-3 months","No action required")</f>
        <v>No action required</v>
      </c>
      <c r="I203" s="200">
        <f t="shared" si="11"/>
        <v>0</v>
      </c>
    </row>
    <row r="204" spans="1:9" ht="50.25" x14ac:dyDescent="0.2">
      <c r="A204" s="69">
        <v>15.9</v>
      </c>
      <c r="B204" s="25" t="s">
        <v>414</v>
      </c>
      <c r="C204" s="89"/>
      <c r="D204" s="89"/>
      <c r="E204" s="89"/>
      <c r="F204" s="90"/>
      <c r="G204" s="16" t="s">
        <v>450</v>
      </c>
      <c r="H204" s="17" t="str">
        <f>IF(D204="x","Require attention as soon as is practicable, within 1-3 months","No action required")</f>
        <v>No action required</v>
      </c>
      <c r="I204" s="200">
        <f t="shared" si="11"/>
        <v>0</v>
      </c>
    </row>
    <row r="205" spans="1:9" x14ac:dyDescent="0.2">
      <c r="A205" s="250"/>
      <c r="B205" s="254"/>
      <c r="C205" s="252"/>
      <c r="D205" s="252"/>
      <c r="E205" s="252"/>
      <c r="F205" s="253"/>
      <c r="G205" s="252"/>
      <c r="H205" s="253"/>
      <c r="I205" s="200"/>
    </row>
    <row r="206" spans="1:9" ht="15" x14ac:dyDescent="0.2">
      <c r="A206" s="248">
        <v>16</v>
      </c>
      <c r="B206" s="249" t="s">
        <v>80</v>
      </c>
      <c r="C206" s="16"/>
      <c r="D206" s="16"/>
      <c r="E206" s="16"/>
      <c r="F206" s="17"/>
      <c r="G206" s="16"/>
      <c r="H206" s="17"/>
      <c r="I206" s="200"/>
    </row>
    <row r="207" spans="1:9" ht="51" x14ac:dyDescent="0.2">
      <c r="A207" s="69">
        <v>16.100000000000001</v>
      </c>
      <c r="B207" s="18" t="s">
        <v>489</v>
      </c>
      <c r="C207" s="90"/>
      <c r="D207" s="89"/>
      <c r="E207" s="90"/>
      <c r="F207" s="18"/>
      <c r="G207" s="17" t="s">
        <v>450</v>
      </c>
      <c r="H207" s="17" t="str">
        <f>IF(D207="x","Require attention as soon as is practicable, within 1-3 months","No action required")</f>
        <v>No action required</v>
      </c>
      <c r="I207" s="200">
        <f t="shared" si="11"/>
        <v>0</v>
      </c>
    </row>
    <row r="208" spans="1:9" ht="51" x14ac:dyDescent="0.2">
      <c r="A208" s="69">
        <v>16.2</v>
      </c>
      <c r="B208" s="18" t="s">
        <v>415</v>
      </c>
      <c r="C208" s="90"/>
      <c r="D208" s="89"/>
      <c r="E208" s="90"/>
      <c r="F208" s="90"/>
      <c r="G208" s="17" t="s">
        <v>450</v>
      </c>
      <c r="H208" s="17" t="str">
        <f>IF(D208="x","Require attention as soon as is practicable, within 1-3 months","No action required")</f>
        <v>No action required</v>
      </c>
      <c r="I208" s="200">
        <f t="shared" si="11"/>
        <v>0</v>
      </c>
    </row>
    <row r="209" spans="1:9" ht="38.25" x14ac:dyDescent="0.2">
      <c r="A209" s="69">
        <v>16.3</v>
      </c>
      <c r="B209" s="18" t="s">
        <v>275</v>
      </c>
      <c r="C209" s="90"/>
      <c r="D209" s="89"/>
      <c r="E209" s="90"/>
      <c r="F209" s="90"/>
      <c r="G209" s="17" t="s">
        <v>450</v>
      </c>
      <c r="H209" s="17" t="str">
        <f>IF(D209="x","Require attention as soon as is practicable, within 1-3 months","No action required")</f>
        <v>No action required</v>
      </c>
      <c r="I209" s="200">
        <f t="shared" si="11"/>
        <v>0</v>
      </c>
    </row>
    <row r="210" spans="1:9" x14ac:dyDescent="0.2">
      <c r="A210" s="222"/>
      <c r="B210" s="6"/>
      <c r="C210" s="11"/>
      <c r="D210" s="11"/>
      <c r="E210" s="11"/>
      <c r="F210" s="5"/>
      <c r="G210" s="11"/>
      <c r="H210" s="5"/>
      <c r="I210" s="200"/>
    </row>
    <row r="211" spans="1:9" ht="15" x14ac:dyDescent="0.2">
      <c r="A211" s="219">
        <v>17</v>
      </c>
      <c r="B211" s="47" t="s">
        <v>141</v>
      </c>
      <c r="I211" s="200"/>
    </row>
    <row r="212" spans="1:9" ht="38.25" x14ac:dyDescent="0.2">
      <c r="A212" s="68">
        <v>17.100000000000001</v>
      </c>
      <c r="B212" s="25" t="s">
        <v>189</v>
      </c>
      <c r="C212" s="138"/>
      <c r="D212" s="89"/>
      <c r="E212" s="89"/>
      <c r="F212" s="90" t="s">
        <v>417</v>
      </c>
      <c r="G212" s="16" t="s">
        <v>449</v>
      </c>
      <c r="H212" s="17" t="str">
        <f>IF(D212="x","Require immediate action","No action required")</f>
        <v>No action required</v>
      </c>
      <c r="I212" s="200">
        <f t="shared" si="11"/>
        <v>0</v>
      </c>
    </row>
    <row r="213" spans="1:9" ht="38.25" x14ac:dyDescent="0.2">
      <c r="A213" s="68">
        <v>17.2</v>
      </c>
      <c r="B213" s="25" t="s">
        <v>190</v>
      </c>
      <c r="C213" s="138"/>
      <c r="D213" s="89"/>
      <c r="E213" s="89"/>
      <c r="F213" s="90" t="s">
        <v>417</v>
      </c>
      <c r="G213" s="16" t="s">
        <v>449</v>
      </c>
      <c r="H213" s="17" t="str">
        <f>IF(D213="x","Require immediate action","No action required")</f>
        <v>No action required</v>
      </c>
      <c r="I213" s="200">
        <f t="shared" si="11"/>
        <v>0</v>
      </c>
    </row>
    <row r="214" spans="1:9" ht="76.5" x14ac:dyDescent="0.2">
      <c r="A214" s="68">
        <v>17.3</v>
      </c>
      <c r="B214" s="25" t="s">
        <v>416</v>
      </c>
      <c r="C214" s="138"/>
      <c r="D214" s="89"/>
      <c r="E214" s="89"/>
      <c r="F214" s="90"/>
      <c r="G214" s="16" t="s">
        <v>450</v>
      </c>
      <c r="H214" s="17" t="str">
        <f>IF(D214="x","Require attention as soon as is practicable, within 1-3 months","No action required")</f>
        <v>No action required</v>
      </c>
      <c r="I214" s="200">
        <f t="shared" si="11"/>
        <v>0</v>
      </c>
    </row>
    <row r="215" spans="1:9" ht="38.25" x14ac:dyDescent="0.2">
      <c r="A215" s="68">
        <v>17.399999999999999</v>
      </c>
      <c r="B215" s="25" t="s">
        <v>292</v>
      </c>
      <c r="C215" s="138"/>
      <c r="D215" s="89"/>
      <c r="E215" s="89"/>
      <c r="F215" s="90"/>
      <c r="G215" s="16" t="s">
        <v>449</v>
      </c>
      <c r="H215" s="17" t="str">
        <f>IF(D215="x","Require immediate action","No action required")</f>
        <v>No action required</v>
      </c>
      <c r="I215" s="200">
        <f t="shared" si="11"/>
        <v>0</v>
      </c>
    </row>
    <row r="216" spans="1:9" ht="25.5" x14ac:dyDescent="0.2">
      <c r="A216" s="68">
        <v>17.5</v>
      </c>
      <c r="B216" s="25" t="s">
        <v>67</v>
      </c>
      <c r="C216" s="138"/>
      <c r="D216" s="89"/>
      <c r="E216" s="89"/>
      <c r="F216" s="90"/>
      <c r="G216" s="16" t="s">
        <v>450</v>
      </c>
      <c r="H216" s="17" t="str">
        <f>IF(D216="x","Require attention as soon as is practicable, within 1-3 months","No action required")</f>
        <v>No action required</v>
      </c>
      <c r="I216" s="200">
        <f t="shared" si="11"/>
        <v>0</v>
      </c>
    </row>
    <row r="217" spans="1:9" x14ac:dyDescent="0.2">
      <c r="A217" s="222"/>
      <c r="B217" s="6"/>
      <c r="C217" s="11"/>
      <c r="D217" s="11"/>
      <c r="E217" s="11"/>
      <c r="F217" s="5"/>
      <c r="G217" s="11"/>
      <c r="H217" s="5"/>
      <c r="I217" s="200"/>
    </row>
    <row r="218" spans="1:9" ht="15" x14ac:dyDescent="0.2">
      <c r="A218" s="219">
        <v>18</v>
      </c>
      <c r="B218" s="47" t="s">
        <v>84</v>
      </c>
      <c r="I218" s="200"/>
    </row>
    <row r="219" spans="1:9" ht="38.25" x14ac:dyDescent="0.2">
      <c r="A219" s="68">
        <v>18.100000000000001</v>
      </c>
      <c r="B219" s="18" t="s">
        <v>492</v>
      </c>
      <c r="C219" s="138"/>
      <c r="D219" s="89"/>
      <c r="E219" s="89"/>
      <c r="F219" s="90" t="s">
        <v>418</v>
      </c>
      <c r="G219" s="16" t="s">
        <v>450</v>
      </c>
      <c r="H219" s="17" t="str">
        <f t="shared" ref="H219:H226" si="13">IF(D219="x","Require attention as soon as is practicable, within 1-3 months","No action required")</f>
        <v>No action required</v>
      </c>
      <c r="I219" s="200">
        <f t="shared" si="11"/>
        <v>0</v>
      </c>
    </row>
    <row r="220" spans="1:9" ht="51" x14ac:dyDescent="0.2">
      <c r="A220" s="68">
        <v>18.2</v>
      </c>
      <c r="B220" s="18" t="s">
        <v>486</v>
      </c>
      <c r="C220" s="138"/>
      <c r="D220" s="89"/>
      <c r="E220" s="89"/>
      <c r="F220" s="90"/>
      <c r="G220" s="16" t="s">
        <v>450</v>
      </c>
      <c r="H220" s="17" t="str">
        <f t="shared" si="13"/>
        <v>No action required</v>
      </c>
      <c r="I220" s="200">
        <f t="shared" si="11"/>
        <v>0</v>
      </c>
    </row>
    <row r="221" spans="1:9" ht="25.5" x14ac:dyDescent="0.2">
      <c r="A221" s="68">
        <v>18.3</v>
      </c>
      <c r="B221" s="18" t="s">
        <v>192</v>
      </c>
      <c r="C221" s="138"/>
      <c r="D221" s="89"/>
      <c r="E221" s="89"/>
      <c r="F221" s="90"/>
      <c r="G221" s="16" t="s">
        <v>450</v>
      </c>
      <c r="H221" s="17" t="str">
        <f t="shared" si="13"/>
        <v>No action required</v>
      </c>
      <c r="I221" s="200">
        <f t="shared" si="11"/>
        <v>0</v>
      </c>
    </row>
    <row r="222" spans="1:9" ht="25.5" x14ac:dyDescent="0.2">
      <c r="A222" s="68">
        <v>18.399999999999999</v>
      </c>
      <c r="B222" s="18" t="s">
        <v>295</v>
      </c>
      <c r="C222" s="138"/>
      <c r="D222" s="89"/>
      <c r="E222" s="89"/>
      <c r="F222" s="90"/>
      <c r="G222" s="16" t="s">
        <v>450</v>
      </c>
      <c r="H222" s="17" t="str">
        <f t="shared" si="13"/>
        <v>No action required</v>
      </c>
      <c r="I222" s="200">
        <f t="shared" si="11"/>
        <v>0</v>
      </c>
    </row>
    <row r="223" spans="1:9" ht="25.5" x14ac:dyDescent="0.2">
      <c r="A223" s="68">
        <v>18.5</v>
      </c>
      <c r="B223" s="18" t="s">
        <v>276</v>
      </c>
      <c r="C223" s="138"/>
      <c r="D223" s="89"/>
      <c r="E223" s="89"/>
      <c r="F223" s="90"/>
      <c r="G223" s="16" t="s">
        <v>450</v>
      </c>
      <c r="H223" s="17" t="str">
        <f t="shared" si="13"/>
        <v>No action required</v>
      </c>
      <c r="I223" s="200">
        <f t="shared" si="11"/>
        <v>0</v>
      </c>
    </row>
    <row r="224" spans="1:9" ht="38.25" x14ac:dyDescent="0.2">
      <c r="A224" s="68">
        <v>18.600000000000001</v>
      </c>
      <c r="B224" s="18" t="s">
        <v>191</v>
      </c>
      <c r="C224" s="138"/>
      <c r="D224" s="89"/>
      <c r="E224" s="89"/>
      <c r="F224" s="90"/>
      <c r="G224" s="16" t="s">
        <v>450</v>
      </c>
      <c r="H224" s="17" t="str">
        <f t="shared" si="13"/>
        <v>No action required</v>
      </c>
      <c r="I224" s="200">
        <f t="shared" si="11"/>
        <v>0</v>
      </c>
    </row>
    <row r="225" spans="1:9" ht="38.25" x14ac:dyDescent="0.2">
      <c r="A225" s="68">
        <v>18.7</v>
      </c>
      <c r="B225" s="18" t="s">
        <v>277</v>
      </c>
      <c r="C225" s="138"/>
      <c r="D225" s="89"/>
      <c r="E225" s="89"/>
      <c r="F225" s="90"/>
      <c r="G225" s="16" t="s">
        <v>450</v>
      </c>
      <c r="H225" s="17" t="str">
        <f t="shared" si="13"/>
        <v>No action required</v>
      </c>
      <c r="I225" s="200">
        <f t="shared" si="11"/>
        <v>0</v>
      </c>
    </row>
    <row r="226" spans="1:9" ht="38.25" x14ac:dyDescent="0.2">
      <c r="A226" s="68">
        <v>18.8</v>
      </c>
      <c r="B226" s="18" t="s">
        <v>280</v>
      </c>
      <c r="C226" s="138"/>
      <c r="D226" s="89"/>
      <c r="E226" s="89"/>
      <c r="F226" s="90"/>
      <c r="G226" s="16" t="s">
        <v>450</v>
      </c>
      <c r="H226" s="17" t="str">
        <f t="shared" si="13"/>
        <v>No action required</v>
      </c>
      <c r="I226" s="200">
        <f t="shared" si="11"/>
        <v>0</v>
      </c>
    </row>
    <row r="227" spans="1:9" x14ac:dyDescent="0.2">
      <c r="A227" s="222"/>
      <c r="B227" s="6"/>
      <c r="C227" s="11"/>
      <c r="D227" s="11"/>
      <c r="E227" s="11"/>
      <c r="F227" s="5"/>
      <c r="G227" s="11"/>
      <c r="H227" s="5"/>
      <c r="I227" s="200"/>
    </row>
    <row r="228" spans="1:9" ht="15" x14ac:dyDescent="0.2">
      <c r="A228" s="219">
        <v>19</v>
      </c>
      <c r="B228" s="47" t="s">
        <v>85</v>
      </c>
      <c r="I228" s="200"/>
    </row>
    <row r="229" spans="1:9" ht="38.25" x14ac:dyDescent="0.2">
      <c r="A229" s="68">
        <v>19.100000000000001</v>
      </c>
      <c r="B229" s="18" t="s">
        <v>296</v>
      </c>
      <c r="C229" s="138"/>
      <c r="D229" s="89"/>
      <c r="E229" s="89"/>
      <c r="F229" s="90"/>
      <c r="G229" s="16" t="s">
        <v>450</v>
      </c>
      <c r="H229" s="17" t="str">
        <f>IF(D229="x","Require attention as soon as is practicable, within 1-3 months","No action required")</f>
        <v>No action required</v>
      </c>
      <c r="I229" s="200">
        <f t="shared" si="11"/>
        <v>0</v>
      </c>
    </row>
    <row r="230" spans="1:9" ht="14.25" x14ac:dyDescent="0.2">
      <c r="A230" s="68">
        <v>19.2</v>
      </c>
      <c r="B230" s="18" t="s">
        <v>297</v>
      </c>
      <c r="C230" s="138"/>
      <c r="D230" s="89"/>
      <c r="E230" s="89"/>
      <c r="F230" s="90"/>
      <c r="G230" s="44" t="s">
        <v>68</v>
      </c>
      <c r="H230" s="17" t="str">
        <f>IF(D230="x","Monitor or action so far as is reasonably practicable 6-12 months","No action required")</f>
        <v>No action required</v>
      </c>
      <c r="I230" s="200">
        <f t="shared" si="11"/>
        <v>0</v>
      </c>
    </row>
    <row r="231" spans="1:9" x14ac:dyDescent="0.2">
      <c r="A231" s="68">
        <v>19.3</v>
      </c>
      <c r="B231" s="18" t="s">
        <v>278</v>
      </c>
      <c r="C231" s="138"/>
      <c r="D231" s="89"/>
      <c r="E231" s="89"/>
      <c r="F231" s="90"/>
      <c r="G231" s="16" t="s">
        <v>450</v>
      </c>
      <c r="H231" s="17" t="str">
        <f>IF(D231="x","Require attention as soon as is practicable, within 1-3 months","No action required")</f>
        <v>No action required</v>
      </c>
      <c r="I231" s="200">
        <f t="shared" si="11"/>
        <v>0</v>
      </c>
    </row>
    <row r="232" spans="1:9" ht="25.5" x14ac:dyDescent="0.2">
      <c r="A232" s="68">
        <v>19.399999999999999</v>
      </c>
      <c r="B232" s="18" t="s">
        <v>298</v>
      </c>
      <c r="C232" s="138"/>
      <c r="D232" s="89"/>
      <c r="E232" s="89"/>
      <c r="F232" s="90"/>
      <c r="G232" s="44" t="s">
        <v>68</v>
      </c>
      <c r="H232" s="17" t="str">
        <f>IF(D232="x","Monitor or action so far as is reasonably practicable 6-12 months","No action required")</f>
        <v>No action required</v>
      </c>
      <c r="I232" s="200">
        <f t="shared" si="11"/>
        <v>0</v>
      </c>
    </row>
    <row r="233" spans="1:9" ht="51" x14ac:dyDescent="0.2">
      <c r="A233" s="68">
        <v>19.5</v>
      </c>
      <c r="B233" s="18" t="s">
        <v>279</v>
      </c>
      <c r="C233" s="138"/>
      <c r="D233" s="89"/>
      <c r="E233" s="89"/>
      <c r="F233" s="90"/>
      <c r="G233" s="16" t="s">
        <v>450</v>
      </c>
      <c r="H233" s="17" t="str">
        <f>IF(D233="x","Require attention as soon as is practicable, within 1-3 months","No action required")</f>
        <v>No action required</v>
      </c>
      <c r="I233" s="200">
        <f t="shared" si="11"/>
        <v>0</v>
      </c>
    </row>
    <row r="234" spans="1:9" ht="51" x14ac:dyDescent="0.2">
      <c r="A234" s="68">
        <v>19.600000000000001</v>
      </c>
      <c r="B234" s="18" t="s">
        <v>487</v>
      </c>
      <c r="C234" s="138"/>
      <c r="D234" s="89"/>
      <c r="E234" s="89"/>
      <c r="F234" s="90"/>
      <c r="G234" s="44" t="s">
        <v>68</v>
      </c>
      <c r="H234" s="17" t="str">
        <f>IF(D234="x","Monitor or action so far as is reasonably practicable 6-12 months","No action required")</f>
        <v>No action required</v>
      </c>
      <c r="I234" s="200">
        <f t="shared" si="11"/>
        <v>0</v>
      </c>
    </row>
    <row r="235" spans="1:9" x14ac:dyDescent="0.2">
      <c r="A235" s="222"/>
      <c r="B235" s="6"/>
      <c r="C235" s="11"/>
      <c r="D235" s="11"/>
      <c r="E235" s="11"/>
      <c r="F235" s="5"/>
      <c r="G235" s="11"/>
      <c r="H235" s="5"/>
      <c r="I235" s="200"/>
    </row>
    <row r="236" spans="1:9" ht="15" x14ac:dyDescent="0.2">
      <c r="A236" s="219">
        <v>20</v>
      </c>
      <c r="B236" s="47" t="s">
        <v>253</v>
      </c>
      <c r="I236" s="200"/>
    </row>
    <row r="237" spans="1:9" ht="25.5" x14ac:dyDescent="0.2">
      <c r="A237" s="68">
        <v>20.100000000000001</v>
      </c>
      <c r="B237" s="22" t="s">
        <v>300</v>
      </c>
      <c r="C237" s="138"/>
      <c r="D237" s="89"/>
      <c r="E237" s="89"/>
      <c r="F237" s="90"/>
      <c r="G237" s="16" t="s">
        <v>449</v>
      </c>
      <c r="H237" s="17" t="str">
        <f>IF(D237="x","Require immediate action","No action required")</f>
        <v>No action required</v>
      </c>
      <c r="I237" s="200">
        <f t="shared" si="11"/>
        <v>0</v>
      </c>
    </row>
    <row r="238" spans="1:9" ht="38.25" x14ac:dyDescent="0.2">
      <c r="A238" s="68">
        <v>20.2</v>
      </c>
      <c r="B238" s="22" t="s">
        <v>301</v>
      </c>
      <c r="C238" s="138"/>
      <c r="D238" s="89"/>
      <c r="E238" s="89"/>
      <c r="F238" s="90"/>
      <c r="G238" s="16" t="s">
        <v>449</v>
      </c>
      <c r="H238" s="17" t="str">
        <f>IF(D238="x","Require immediate action","No action required")</f>
        <v>No action required</v>
      </c>
      <c r="I238" s="200">
        <f t="shared" si="11"/>
        <v>0</v>
      </c>
    </row>
    <row r="239" spans="1:9" ht="25.5" x14ac:dyDescent="0.2">
      <c r="A239" s="68">
        <v>20.3</v>
      </c>
      <c r="B239" s="25" t="s">
        <v>302</v>
      </c>
      <c r="C239" s="138"/>
      <c r="D239" s="89"/>
      <c r="E239" s="89"/>
      <c r="F239" s="90"/>
      <c r="G239" s="16" t="s">
        <v>449</v>
      </c>
      <c r="H239" s="17" t="str">
        <f>IF(D239="x","Require immediate action","No action required")</f>
        <v>No action required</v>
      </c>
      <c r="I239" s="200">
        <f t="shared" si="11"/>
        <v>0</v>
      </c>
    </row>
    <row r="240" spans="1:9" ht="38.25" x14ac:dyDescent="0.2">
      <c r="A240" s="68">
        <v>20.399999999999999</v>
      </c>
      <c r="B240" s="25" t="s">
        <v>303</v>
      </c>
      <c r="C240" s="138"/>
      <c r="D240" s="89"/>
      <c r="E240" s="89"/>
      <c r="F240" s="90"/>
      <c r="G240" s="16" t="s">
        <v>450</v>
      </c>
      <c r="H240" s="17" t="str">
        <f>IF(D240="x","Require attention as soon as is practicable, within 1-3 months","No action required")</f>
        <v>No action required</v>
      </c>
      <c r="I240" s="200">
        <f t="shared" si="11"/>
        <v>0</v>
      </c>
    </row>
    <row r="241" spans="1:9" ht="38.25" x14ac:dyDescent="0.2">
      <c r="A241" s="68">
        <v>20.5</v>
      </c>
      <c r="B241" s="25" t="s">
        <v>299</v>
      </c>
      <c r="C241" s="138"/>
      <c r="D241" s="89"/>
      <c r="E241" s="89"/>
      <c r="F241" s="90"/>
      <c r="G241" s="16" t="s">
        <v>449</v>
      </c>
      <c r="H241" s="17" t="str">
        <f>IF(D241="x","Require immediate action","No action required")</f>
        <v>No action required</v>
      </c>
      <c r="I241" s="200">
        <f t="shared" si="11"/>
        <v>0</v>
      </c>
    </row>
    <row r="242" spans="1:9" ht="25.5" x14ac:dyDescent="0.2">
      <c r="A242" s="68">
        <v>20.6</v>
      </c>
      <c r="B242" s="25" t="s">
        <v>304</v>
      </c>
      <c r="C242" s="138"/>
      <c r="D242" s="89"/>
      <c r="E242" s="89"/>
      <c r="F242" s="90"/>
      <c r="G242" s="16" t="s">
        <v>450</v>
      </c>
      <c r="H242" s="17" t="str">
        <f>IF(D242="x","Require attention as soon as is practicable, within 1-3 months","No action required")</f>
        <v>No action required</v>
      </c>
      <c r="I242" s="200">
        <f t="shared" si="11"/>
        <v>0</v>
      </c>
    </row>
    <row r="243" spans="1:9" ht="25.5" x14ac:dyDescent="0.2">
      <c r="A243" s="68">
        <v>20.7</v>
      </c>
      <c r="B243" s="22" t="s">
        <v>305</v>
      </c>
      <c r="C243" s="138"/>
      <c r="D243" s="89"/>
      <c r="E243" s="89"/>
      <c r="F243" s="90"/>
      <c r="G243" s="16" t="s">
        <v>449</v>
      </c>
      <c r="H243" s="17" t="str">
        <f>IF(D243="x","Require immediate action","No action required")</f>
        <v>No action required</v>
      </c>
      <c r="I243" s="200">
        <f t="shared" si="11"/>
        <v>0</v>
      </c>
    </row>
    <row r="244" spans="1:9" ht="76.5" x14ac:dyDescent="0.2">
      <c r="A244" s="68">
        <v>20.8</v>
      </c>
      <c r="B244" s="70" t="s">
        <v>306</v>
      </c>
      <c r="C244" s="138"/>
      <c r="D244" s="89"/>
      <c r="E244" s="89"/>
      <c r="F244" s="90"/>
      <c r="G244" s="16" t="s">
        <v>449</v>
      </c>
      <c r="H244" s="17" t="str">
        <f>IF(D244="x","Require immediate action","No action required")</f>
        <v>No action required</v>
      </c>
      <c r="I244" s="200">
        <f t="shared" si="11"/>
        <v>0</v>
      </c>
    </row>
    <row r="245" spans="1:9" ht="63.75" x14ac:dyDescent="0.2">
      <c r="A245" s="57">
        <v>20.9</v>
      </c>
      <c r="B245" s="23" t="s">
        <v>309</v>
      </c>
      <c r="C245" s="138"/>
      <c r="D245" s="89"/>
      <c r="E245" s="89"/>
      <c r="F245" s="90"/>
      <c r="G245" s="16" t="s">
        <v>450</v>
      </c>
      <c r="H245" s="17" t="str">
        <f t="shared" ref="H245:H251" si="14">IF(D245="x","Require attention as soon as is practicable, within 1-3 months","No action required")</f>
        <v>No action required</v>
      </c>
      <c r="I245" s="200">
        <f t="shared" si="11"/>
        <v>0</v>
      </c>
    </row>
    <row r="246" spans="1:9" ht="25.5" x14ac:dyDescent="0.2">
      <c r="A246" s="57">
        <v>20.100000000000001</v>
      </c>
      <c r="B246" s="23" t="s">
        <v>310</v>
      </c>
      <c r="C246" s="138"/>
      <c r="D246" s="89"/>
      <c r="E246" s="89"/>
      <c r="F246" s="90"/>
      <c r="G246" s="16" t="s">
        <v>450</v>
      </c>
      <c r="H246" s="17" t="str">
        <f t="shared" si="14"/>
        <v>No action required</v>
      </c>
      <c r="I246" s="200">
        <f t="shared" si="11"/>
        <v>0</v>
      </c>
    </row>
    <row r="247" spans="1:9" ht="25.5" x14ac:dyDescent="0.2">
      <c r="A247" s="57">
        <v>20.11</v>
      </c>
      <c r="B247" s="18" t="s">
        <v>311</v>
      </c>
      <c r="C247" s="138"/>
      <c r="D247" s="89"/>
      <c r="E247" s="89"/>
      <c r="F247" s="90"/>
      <c r="G247" s="16" t="s">
        <v>450</v>
      </c>
      <c r="H247" s="17" t="str">
        <f t="shared" si="14"/>
        <v>No action required</v>
      </c>
      <c r="I247" s="200">
        <f t="shared" si="11"/>
        <v>0</v>
      </c>
    </row>
    <row r="248" spans="1:9" ht="25.5" x14ac:dyDescent="0.2">
      <c r="A248" s="57">
        <v>20.12</v>
      </c>
      <c r="B248" s="23" t="s">
        <v>312</v>
      </c>
      <c r="C248" s="138"/>
      <c r="D248" s="89"/>
      <c r="E248" s="89"/>
      <c r="F248" s="90"/>
      <c r="G248" s="16" t="s">
        <v>450</v>
      </c>
      <c r="H248" s="17" t="str">
        <f t="shared" si="14"/>
        <v>No action required</v>
      </c>
      <c r="I248" s="200">
        <f t="shared" si="11"/>
        <v>0</v>
      </c>
    </row>
    <row r="249" spans="1:9" ht="38.25" x14ac:dyDescent="0.2">
      <c r="A249" s="57">
        <v>20.13</v>
      </c>
      <c r="B249" s="54" t="s">
        <v>307</v>
      </c>
      <c r="C249" s="138"/>
      <c r="D249" s="89"/>
      <c r="E249" s="89"/>
      <c r="F249" s="90"/>
      <c r="G249" s="16" t="s">
        <v>450</v>
      </c>
      <c r="H249" s="17" t="str">
        <f t="shared" si="14"/>
        <v>No action required</v>
      </c>
      <c r="I249" s="200">
        <f t="shared" si="11"/>
        <v>0</v>
      </c>
    </row>
    <row r="250" spans="1:9" ht="89.25" x14ac:dyDescent="0.2">
      <c r="A250" s="57">
        <v>20.14</v>
      </c>
      <c r="B250" s="22" t="s">
        <v>313</v>
      </c>
      <c r="C250" s="138"/>
      <c r="D250" s="89"/>
      <c r="E250" s="89"/>
      <c r="F250" s="90"/>
      <c r="G250" s="16" t="s">
        <v>450</v>
      </c>
      <c r="H250" s="17" t="str">
        <f t="shared" si="14"/>
        <v>No action required</v>
      </c>
      <c r="I250" s="200">
        <f t="shared" si="11"/>
        <v>0</v>
      </c>
    </row>
    <row r="251" spans="1:9" ht="38.25" x14ac:dyDescent="0.2">
      <c r="A251" s="57">
        <v>20.149999999999999</v>
      </c>
      <c r="B251" s="22" t="s">
        <v>314</v>
      </c>
      <c r="C251" s="138"/>
      <c r="D251" s="89"/>
      <c r="E251" s="89"/>
      <c r="F251" s="90"/>
      <c r="G251" s="16" t="s">
        <v>450</v>
      </c>
      <c r="H251" s="17" t="str">
        <f t="shared" si="14"/>
        <v>No action required</v>
      </c>
      <c r="I251" s="200">
        <f t="shared" si="11"/>
        <v>0</v>
      </c>
    </row>
    <row r="252" spans="1:9" x14ac:dyDescent="0.2">
      <c r="A252" s="222"/>
      <c r="B252" s="6"/>
      <c r="C252" s="11"/>
      <c r="D252" s="11"/>
      <c r="E252" s="11"/>
      <c r="F252" s="5"/>
      <c r="G252" s="11"/>
      <c r="H252" s="5"/>
      <c r="I252" s="200"/>
    </row>
    <row r="253" spans="1:9" ht="15" x14ac:dyDescent="0.2">
      <c r="A253" s="219">
        <v>21</v>
      </c>
      <c r="B253" s="47" t="s">
        <v>86</v>
      </c>
      <c r="I253" s="200"/>
    </row>
    <row r="254" spans="1:9" ht="51" x14ac:dyDescent="0.2">
      <c r="A254" s="68">
        <v>21.1</v>
      </c>
      <c r="B254" s="25" t="s">
        <v>328</v>
      </c>
      <c r="C254" s="138"/>
      <c r="D254" s="89"/>
      <c r="E254" s="89"/>
      <c r="F254" s="90"/>
      <c r="G254" s="16" t="s">
        <v>450</v>
      </c>
      <c r="H254" s="17" t="str">
        <f>IF(D254="x","Require attention as soon as is practicable, within 1-3 months","No action required")</f>
        <v>No action required</v>
      </c>
      <c r="I254" s="200">
        <f t="shared" si="11"/>
        <v>0</v>
      </c>
    </row>
    <row r="255" spans="1:9" ht="51" x14ac:dyDescent="0.2">
      <c r="A255" s="68">
        <v>21.2</v>
      </c>
      <c r="B255" s="25" t="s">
        <v>142</v>
      </c>
      <c r="C255" s="138"/>
      <c r="D255" s="89"/>
      <c r="E255" s="89"/>
      <c r="F255" s="90"/>
      <c r="G255" s="16" t="s">
        <v>450</v>
      </c>
      <c r="H255" s="17" t="str">
        <f>IF(D255="x","Require attention as soon as is practicable, within 1-3 months","No action required")</f>
        <v>No action required</v>
      </c>
      <c r="I255" s="200">
        <f t="shared" si="11"/>
        <v>0</v>
      </c>
    </row>
    <row r="256" spans="1:9" ht="38.25" x14ac:dyDescent="0.2">
      <c r="A256" s="68">
        <v>21.3</v>
      </c>
      <c r="B256" s="25" t="s">
        <v>331</v>
      </c>
      <c r="C256" s="138"/>
      <c r="D256" s="89"/>
      <c r="E256" s="89"/>
      <c r="F256" s="90"/>
      <c r="G256" s="16" t="s">
        <v>450</v>
      </c>
      <c r="H256" s="17" t="str">
        <f>IF(D256="x","Require attention as soon as is practicable, within 1-3 months","No action required")</f>
        <v>No action required</v>
      </c>
      <c r="I256" s="200">
        <f t="shared" si="11"/>
        <v>0</v>
      </c>
    </row>
    <row r="257" spans="1:9" x14ac:dyDescent="0.2">
      <c r="A257" s="68">
        <v>21.4</v>
      </c>
      <c r="B257" s="25" t="s">
        <v>332</v>
      </c>
      <c r="C257" s="138"/>
      <c r="D257" s="89"/>
      <c r="E257" s="89"/>
      <c r="F257" s="90"/>
      <c r="G257" s="16" t="s">
        <v>450</v>
      </c>
      <c r="H257" s="17" t="str">
        <f>IF(D257="x","Require attention as soon as is practicable, within 1-3 months","No action required")</f>
        <v>No action required</v>
      </c>
      <c r="I257" s="200">
        <f t="shared" ref="I257:I293" si="15">IF(D257="x",1,0)</f>
        <v>0</v>
      </c>
    </row>
    <row r="258" spans="1:9" x14ac:dyDescent="0.2">
      <c r="A258" s="68">
        <v>21.5</v>
      </c>
      <c r="B258" s="25" t="s">
        <v>333</v>
      </c>
      <c r="C258" s="138"/>
      <c r="D258" s="89"/>
      <c r="E258" s="89"/>
      <c r="F258" s="90"/>
      <c r="G258" s="16" t="s">
        <v>450</v>
      </c>
      <c r="H258" s="17" t="str">
        <f>IF(D258="x","Require attention as soon as is practicable, within 1-3 months","No action required")</f>
        <v>No action required</v>
      </c>
      <c r="I258" s="200">
        <f t="shared" si="15"/>
        <v>0</v>
      </c>
    </row>
    <row r="259" spans="1:9" x14ac:dyDescent="0.2">
      <c r="A259" s="68">
        <v>21.6</v>
      </c>
      <c r="B259" s="25" t="s">
        <v>160</v>
      </c>
      <c r="C259" s="138"/>
      <c r="D259" s="89"/>
      <c r="E259" s="89"/>
      <c r="F259" s="90"/>
      <c r="G259" s="19" t="s">
        <v>449</v>
      </c>
      <c r="H259" s="17" t="str">
        <f>IF(D257="x","Require immediate action","No action required")</f>
        <v>No action required</v>
      </c>
      <c r="I259" s="200">
        <f t="shared" si="15"/>
        <v>0</v>
      </c>
    </row>
    <row r="260" spans="1:9" x14ac:dyDescent="0.2">
      <c r="A260" s="222"/>
      <c r="B260" s="6"/>
      <c r="C260" s="11"/>
      <c r="D260" s="11"/>
      <c r="E260" s="11"/>
      <c r="F260" s="5"/>
      <c r="G260" s="11"/>
      <c r="H260" s="5"/>
      <c r="I260" s="200"/>
    </row>
    <row r="261" spans="1:9" ht="15" x14ac:dyDescent="0.25">
      <c r="A261" s="219">
        <v>22</v>
      </c>
      <c r="B261" s="1" t="s">
        <v>337</v>
      </c>
      <c r="I261" s="200"/>
    </row>
    <row r="262" spans="1:9" x14ac:dyDescent="0.2">
      <c r="A262" s="68">
        <v>22.1</v>
      </c>
      <c r="B262" s="18" t="s">
        <v>488</v>
      </c>
      <c r="C262" s="138"/>
      <c r="D262" s="89"/>
      <c r="E262" s="89"/>
      <c r="F262" s="90"/>
      <c r="G262" s="19" t="s">
        <v>449</v>
      </c>
      <c r="H262" s="17" t="str">
        <f t="shared" ref="H262:H269" si="16">IF(D262="x","Require immediate action","No action required")</f>
        <v>No action required</v>
      </c>
      <c r="I262" s="200">
        <f t="shared" si="15"/>
        <v>0</v>
      </c>
    </row>
    <row r="263" spans="1:9" ht="38.25" x14ac:dyDescent="0.2">
      <c r="A263" s="68">
        <v>22.2</v>
      </c>
      <c r="B263" s="18" t="s">
        <v>338</v>
      </c>
      <c r="C263" s="138"/>
      <c r="D263" s="89"/>
      <c r="E263" s="89"/>
      <c r="F263" s="90"/>
      <c r="G263" s="19" t="s">
        <v>449</v>
      </c>
      <c r="H263" s="17" t="str">
        <f t="shared" si="16"/>
        <v>No action required</v>
      </c>
      <c r="I263" s="200">
        <f t="shared" si="15"/>
        <v>0</v>
      </c>
    </row>
    <row r="264" spans="1:9" ht="25.5" x14ac:dyDescent="0.2">
      <c r="A264" s="68">
        <v>22.3</v>
      </c>
      <c r="B264" s="18" t="s">
        <v>339</v>
      </c>
      <c r="C264" s="138"/>
      <c r="D264" s="89"/>
      <c r="E264" s="89"/>
      <c r="F264" s="90"/>
      <c r="G264" s="19" t="s">
        <v>449</v>
      </c>
      <c r="H264" s="17" t="str">
        <f t="shared" si="16"/>
        <v>No action required</v>
      </c>
      <c r="I264" s="200">
        <f t="shared" si="15"/>
        <v>0</v>
      </c>
    </row>
    <row r="265" spans="1:9" ht="38.25" x14ac:dyDescent="0.2">
      <c r="A265" s="68">
        <v>22.4</v>
      </c>
      <c r="B265" s="18" t="s">
        <v>232</v>
      </c>
      <c r="C265" s="138"/>
      <c r="D265" s="89"/>
      <c r="E265" s="89"/>
      <c r="F265" s="90"/>
      <c r="G265" s="19" t="s">
        <v>449</v>
      </c>
      <c r="H265" s="17" t="str">
        <f t="shared" si="16"/>
        <v>No action required</v>
      </c>
      <c r="I265" s="200">
        <f t="shared" si="15"/>
        <v>0</v>
      </c>
    </row>
    <row r="266" spans="1:9" ht="38.25" x14ac:dyDescent="0.2">
      <c r="A266" s="68">
        <v>22.5</v>
      </c>
      <c r="B266" s="18" t="s">
        <v>281</v>
      </c>
      <c r="C266" s="138"/>
      <c r="D266" s="89"/>
      <c r="E266" s="89"/>
      <c r="F266" s="90"/>
      <c r="G266" s="19" t="s">
        <v>449</v>
      </c>
      <c r="H266" s="17" t="str">
        <f t="shared" si="16"/>
        <v>No action required</v>
      </c>
      <c r="I266" s="200">
        <f t="shared" si="15"/>
        <v>0</v>
      </c>
    </row>
    <row r="267" spans="1:9" ht="25.5" x14ac:dyDescent="0.2">
      <c r="A267" s="68">
        <v>22.6</v>
      </c>
      <c r="B267" s="18" t="s">
        <v>282</v>
      </c>
      <c r="C267" s="138"/>
      <c r="D267" s="89"/>
      <c r="E267" s="89"/>
      <c r="F267" s="90"/>
      <c r="G267" s="19" t="s">
        <v>449</v>
      </c>
      <c r="H267" s="17" t="str">
        <f t="shared" si="16"/>
        <v>No action required</v>
      </c>
      <c r="I267" s="200">
        <f t="shared" si="15"/>
        <v>0</v>
      </c>
    </row>
    <row r="268" spans="1:9" ht="102" x14ac:dyDescent="0.2">
      <c r="A268" s="68">
        <v>22.7</v>
      </c>
      <c r="B268" s="18" t="s">
        <v>284</v>
      </c>
      <c r="C268" s="138"/>
      <c r="D268" s="89"/>
      <c r="E268" s="89"/>
      <c r="F268" s="90"/>
      <c r="G268" s="19" t="s">
        <v>449</v>
      </c>
      <c r="H268" s="17" t="str">
        <f t="shared" si="16"/>
        <v>No action required</v>
      </c>
      <c r="I268" s="200">
        <f t="shared" si="15"/>
        <v>0</v>
      </c>
    </row>
    <row r="269" spans="1:9" ht="38.25" x14ac:dyDescent="0.2">
      <c r="A269" s="68">
        <v>22.8</v>
      </c>
      <c r="B269" s="18" t="s">
        <v>283</v>
      </c>
      <c r="C269" s="138"/>
      <c r="D269" s="89"/>
      <c r="E269" s="89"/>
      <c r="F269" s="90"/>
      <c r="G269" s="19" t="s">
        <v>449</v>
      </c>
      <c r="H269" s="18" t="str">
        <f t="shared" si="16"/>
        <v>No action required</v>
      </c>
      <c r="I269" s="200">
        <f t="shared" si="15"/>
        <v>0</v>
      </c>
    </row>
    <row r="270" spans="1:9" ht="25.5" x14ac:dyDescent="0.2">
      <c r="A270" s="68">
        <v>22.9</v>
      </c>
      <c r="B270" s="18" t="s">
        <v>252</v>
      </c>
      <c r="C270" s="138"/>
      <c r="D270" s="89"/>
      <c r="E270" s="89"/>
      <c r="F270" s="90"/>
      <c r="G270" s="19" t="s">
        <v>449</v>
      </c>
      <c r="H270" s="17" t="str">
        <f t="shared" ref="H270:H277" si="17">IF(D270="x","Require immediate action","No action required")</f>
        <v>No action required</v>
      </c>
      <c r="I270" s="200">
        <f t="shared" si="15"/>
        <v>0</v>
      </c>
    </row>
    <row r="271" spans="1:9" ht="25.5" x14ac:dyDescent="0.2">
      <c r="A271" s="68">
        <v>22.1</v>
      </c>
      <c r="B271" s="18" t="s">
        <v>343</v>
      </c>
      <c r="C271" s="138"/>
      <c r="D271" s="89"/>
      <c r="E271" s="89"/>
      <c r="F271" s="90"/>
      <c r="G271" s="19" t="s">
        <v>449</v>
      </c>
      <c r="H271" s="17" t="str">
        <f t="shared" si="17"/>
        <v>No action required</v>
      </c>
      <c r="I271" s="200">
        <f t="shared" si="15"/>
        <v>0</v>
      </c>
    </row>
    <row r="272" spans="1:9" ht="25.5" x14ac:dyDescent="0.2">
      <c r="A272" s="68">
        <v>22.11</v>
      </c>
      <c r="B272" s="18" t="s">
        <v>344</v>
      </c>
      <c r="C272" s="138"/>
      <c r="D272" s="89"/>
      <c r="E272" s="89"/>
      <c r="F272" s="90"/>
      <c r="G272" s="19" t="s">
        <v>449</v>
      </c>
      <c r="H272" s="17" t="str">
        <f t="shared" si="17"/>
        <v>No action required</v>
      </c>
      <c r="I272" s="200">
        <f t="shared" si="15"/>
        <v>0</v>
      </c>
    </row>
    <row r="273" spans="1:9" ht="25.5" x14ac:dyDescent="0.2">
      <c r="A273" s="68">
        <v>22.12</v>
      </c>
      <c r="B273" s="18" t="s">
        <v>345</v>
      </c>
      <c r="C273" s="138"/>
      <c r="D273" s="89"/>
      <c r="E273" s="89"/>
      <c r="F273" s="90"/>
      <c r="G273" s="19" t="s">
        <v>449</v>
      </c>
      <c r="H273" s="17" t="str">
        <f t="shared" si="17"/>
        <v>No action required</v>
      </c>
      <c r="I273" s="200">
        <f t="shared" si="15"/>
        <v>0</v>
      </c>
    </row>
    <row r="274" spans="1:9" x14ac:dyDescent="0.2">
      <c r="A274" s="68">
        <v>22.13</v>
      </c>
      <c r="B274" s="18" t="s">
        <v>346</v>
      </c>
      <c r="C274" s="138"/>
      <c r="D274" s="89"/>
      <c r="E274" s="89"/>
      <c r="F274" s="90"/>
      <c r="G274" s="19" t="s">
        <v>449</v>
      </c>
      <c r="H274" s="17" t="str">
        <f t="shared" si="17"/>
        <v>No action required</v>
      </c>
      <c r="I274" s="200">
        <f t="shared" si="15"/>
        <v>0</v>
      </c>
    </row>
    <row r="275" spans="1:9" ht="25.5" x14ac:dyDescent="0.2">
      <c r="A275" s="68">
        <v>22.14</v>
      </c>
      <c r="B275" s="18" t="s">
        <v>347</v>
      </c>
      <c r="C275" s="138"/>
      <c r="D275" s="89"/>
      <c r="E275" s="89"/>
      <c r="F275" s="90"/>
      <c r="G275" s="19" t="s">
        <v>449</v>
      </c>
      <c r="H275" s="17" t="str">
        <f t="shared" si="17"/>
        <v>No action required</v>
      </c>
      <c r="I275" s="200">
        <f t="shared" si="15"/>
        <v>0</v>
      </c>
    </row>
    <row r="276" spans="1:9" ht="25.5" x14ac:dyDescent="0.2">
      <c r="A276" s="68">
        <v>22.15</v>
      </c>
      <c r="B276" s="18" t="s">
        <v>143</v>
      </c>
      <c r="C276" s="138"/>
      <c r="D276" s="89"/>
      <c r="E276" s="89"/>
      <c r="F276" s="90"/>
      <c r="G276" s="19" t="s">
        <v>449</v>
      </c>
      <c r="H276" s="17" t="str">
        <f t="shared" si="17"/>
        <v>No action required</v>
      </c>
      <c r="I276" s="200">
        <f t="shared" si="15"/>
        <v>0</v>
      </c>
    </row>
    <row r="277" spans="1:9" ht="76.5" x14ac:dyDescent="0.2">
      <c r="A277" s="68">
        <v>22.16</v>
      </c>
      <c r="B277" s="18" t="s">
        <v>161</v>
      </c>
      <c r="C277" s="138"/>
      <c r="D277" s="89"/>
      <c r="E277" s="89"/>
      <c r="F277" s="90"/>
      <c r="G277" s="19" t="s">
        <v>449</v>
      </c>
      <c r="H277" s="17" t="str">
        <f t="shared" si="17"/>
        <v>No action required</v>
      </c>
      <c r="I277" s="200">
        <f t="shared" si="15"/>
        <v>0</v>
      </c>
    </row>
    <row r="278" spans="1:9" x14ac:dyDescent="0.2">
      <c r="A278" s="222"/>
      <c r="B278" s="6"/>
      <c r="C278" s="11"/>
      <c r="D278" s="11"/>
      <c r="E278" s="11"/>
      <c r="F278" s="5"/>
      <c r="G278" s="11"/>
      <c r="H278" s="5"/>
      <c r="I278" s="200"/>
    </row>
    <row r="279" spans="1:9" ht="15" x14ac:dyDescent="0.25">
      <c r="A279" s="219">
        <v>23</v>
      </c>
      <c r="B279" s="1" t="s">
        <v>351</v>
      </c>
      <c r="I279" s="200"/>
    </row>
    <row r="280" spans="1:9" ht="51" x14ac:dyDescent="0.2">
      <c r="A280" s="68">
        <v>23.1</v>
      </c>
      <c r="B280" s="18" t="s">
        <v>491</v>
      </c>
      <c r="C280" s="136"/>
      <c r="D280" s="87"/>
      <c r="E280" s="87"/>
      <c r="F280" s="88"/>
      <c r="G280" s="19" t="s">
        <v>449</v>
      </c>
      <c r="H280" s="17" t="str">
        <f>IF(D280="x","Require immediate action","No action required")</f>
        <v>No action required</v>
      </c>
      <c r="I280" s="200">
        <f t="shared" si="15"/>
        <v>0</v>
      </c>
    </row>
    <row r="281" spans="1:9" ht="38.25" x14ac:dyDescent="0.2">
      <c r="A281" s="68">
        <v>23.2</v>
      </c>
      <c r="B281" s="18" t="s">
        <v>352</v>
      </c>
      <c r="C281" s="136"/>
      <c r="D281" s="87"/>
      <c r="E281" s="87"/>
      <c r="F281" s="88"/>
      <c r="G281" s="19" t="s">
        <v>449</v>
      </c>
      <c r="H281" s="17" t="str">
        <f>IF(D281="x","Require immediate action","No action required")</f>
        <v>No action required</v>
      </c>
      <c r="I281" s="200">
        <f t="shared" si="15"/>
        <v>0</v>
      </c>
    </row>
    <row r="282" spans="1:9" ht="38.25" x14ac:dyDescent="0.2">
      <c r="A282" s="68">
        <v>23.3</v>
      </c>
      <c r="B282" s="18" t="s">
        <v>144</v>
      </c>
      <c r="C282" s="136"/>
      <c r="D282" s="87"/>
      <c r="E282" s="87"/>
      <c r="F282" s="88"/>
      <c r="G282" s="19" t="s">
        <v>449</v>
      </c>
      <c r="H282" s="17" t="str">
        <f>IF(D282="x","Require immediate action","No action required")</f>
        <v>No action required</v>
      </c>
      <c r="I282" s="200">
        <f t="shared" si="15"/>
        <v>0</v>
      </c>
    </row>
    <row r="283" spans="1:9" ht="25.5" x14ac:dyDescent="0.2">
      <c r="A283" s="68">
        <v>23.4</v>
      </c>
      <c r="B283" s="18" t="s">
        <v>353</v>
      </c>
      <c r="C283" s="136"/>
      <c r="D283" s="87"/>
      <c r="E283" s="87"/>
      <c r="F283" s="88"/>
      <c r="G283" s="19" t="s">
        <v>449</v>
      </c>
      <c r="H283" s="17" t="str">
        <f>IF(D283="x","Require immediate action","No action required")</f>
        <v>No action required</v>
      </c>
      <c r="I283" s="200">
        <f t="shared" si="15"/>
        <v>0</v>
      </c>
    </row>
    <row r="284" spans="1:9" x14ac:dyDescent="0.2">
      <c r="A284" s="222"/>
      <c r="B284" s="6"/>
      <c r="C284" s="11"/>
      <c r="D284" s="11"/>
      <c r="E284" s="11"/>
      <c r="F284" s="5"/>
      <c r="G284" s="11"/>
      <c r="H284" s="5"/>
      <c r="I284" s="200"/>
    </row>
    <row r="285" spans="1:9" ht="15" x14ac:dyDescent="0.25">
      <c r="A285" s="219">
        <v>24</v>
      </c>
      <c r="B285" s="1" t="s">
        <v>354</v>
      </c>
      <c r="I285" s="200"/>
    </row>
    <row r="286" spans="1:9" s="182" customFormat="1" ht="140.25" x14ac:dyDescent="0.2">
      <c r="A286" s="68">
        <v>24.1</v>
      </c>
      <c r="B286" s="42" t="s">
        <v>527</v>
      </c>
      <c r="C286" s="136"/>
      <c r="D286" s="87"/>
      <c r="E286" s="87"/>
      <c r="F286" s="88"/>
      <c r="G286" s="16" t="s">
        <v>450</v>
      </c>
      <c r="H286" s="17" t="str">
        <f t="shared" ref="H286:H291" si="18">IF(D286="x","Require attention as soon as is practicable, within 1-3 months","No action required")</f>
        <v>No action required</v>
      </c>
      <c r="I286" s="200">
        <f t="shared" si="15"/>
        <v>0</v>
      </c>
    </row>
    <row r="287" spans="1:9" ht="38.25" x14ac:dyDescent="0.2">
      <c r="A287" s="68">
        <v>24.2</v>
      </c>
      <c r="B287" s="42" t="s">
        <v>285</v>
      </c>
      <c r="C287" s="136"/>
      <c r="D287" s="87"/>
      <c r="E287" s="87"/>
      <c r="F287" s="88"/>
      <c r="G287" s="16" t="s">
        <v>450</v>
      </c>
      <c r="H287" s="17" t="str">
        <f t="shared" si="18"/>
        <v>No action required</v>
      </c>
      <c r="I287" s="200">
        <f t="shared" si="15"/>
        <v>0</v>
      </c>
    </row>
    <row r="288" spans="1:9" ht="38.25" x14ac:dyDescent="0.2">
      <c r="A288" s="68">
        <v>24.3</v>
      </c>
      <c r="B288" s="18" t="s">
        <v>286</v>
      </c>
      <c r="C288" s="138"/>
      <c r="D288" s="89"/>
      <c r="E288" s="89"/>
      <c r="F288" s="90"/>
      <c r="G288" s="16" t="s">
        <v>450</v>
      </c>
      <c r="H288" s="17" t="str">
        <f>IF(D288="x","Require attention as soon as is practicable, within 1-3 months","No action required")</f>
        <v>No action required</v>
      </c>
      <c r="I288" s="200">
        <f t="shared" si="15"/>
        <v>0</v>
      </c>
    </row>
    <row r="289" spans="1:10" ht="38.25" x14ac:dyDescent="0.2">
      <c r="A289" s="68">
        <v>24.4</v>
      </c>
      <c r="B289" s="18" t="s">
        <v>152</v>
      </c>
      <c r="C289" s="138"/>
      <c r="D289" s="89"/>
      <c r="E289" s="89"/>
      <c r="F289" s="90"/>
      <c r="G289" s="16" t="s">
        <v>450</v>
      </c>
      <c r="H289" s="17" t="str">
        <f t="shared" si="18"/>
        <v>No action required</v>
      </c>
      <c r="I289" s="200">
        <f t="shared" si="15"/>
        <v>0</v>
      </c>
    </row>
    <row r="290" spans="1:10" ht="25.5" x14ac:dyDescent="0.2">
      <c r="A290" s="68">
        <v>24.5</v>
      </c>
      <c r="B290" s="18" t="s">
        <v>355</v>
      </c>
      <c r="C290" s="138"/>
      <c r="D290" s="89"/>
      <c r="E290" s="89"/>
      <c r="F290" s="90"/>
      <c r="G290" s="16" t="s">
        <v>450</v>
      </c>
      <c r="H290" s="17" t="str">
        <f t="shared" si="18"/>
        <v>No action required</v>
      </c>
      <c r="I290" s="200">
        <f t="shared" si="15"/>
        <v>0</v>
      </c>
    </row>
    <row r="291" spans="1:10" ht="25.5" x14ac:dyDescent="0.2">
      <c r="A291" s="68">
        <v>24.6</v>
      </c>
      <c r="B291" s="18" t="s">
        <v>356</v>
      </c>
      <c r="C291" s="138"/>
      <c r="D291" s="89"/>
      <c r="E291" s="89"/>
      <c r="F291" s="90"/>
      <c r="G291" s="16" t="s">
        <v>450</v>
      </c>
      <c r="H291" s="17" t="str">
        <f t="shared" si="18"/>
        <v>No action required</v>
      </c>
      <c r="I291" s="200">
        <f t="shared" si="15"/>
        <v>0</v>
      </c>
    </row>
    <row r="292" spans="1:10" ht="25.5" x14ac:dyDescent="0.2">
      <c r="A292" s="68">
        <v>24.7</v>
      </c>
      <c r="B292" s="18" t="s">
        <v>357</v>
      </c>
      <c r="C292" s="136"/>
      <c r="D292" s="87"/>
      <c r="E292" s="87"/>
      <c r="F292" s="88"/>
      <c r="G292" s="16" t="s">
        <v>450</v>
      </c>
      <c r="H292" s="17" t="str">
        <f>IF(D292="x","Require attention as soon as is practicable, within 1-3 months","No action required")</f>
        <v>No action required</v>
      </c>
      <c r="I292" s="200">
        <f t="shared" si="15"/>
        <v>0</v>
      </c>
    </row>
    <row r="293" spans="1:10" ht="25.5" x14ac:dyDescent="0.2">
      <c r="A293" s="68">
        <v>24.8</v>
      </c>
      <c r="B293" s="18" t="s">
        <v>326</v>
      </c>
      <c r="C293" s="138"/>
      <c r="D293" s="89"/>
      <c r="E293" s="89"/>
      <c r="F293" s="90"/>
      <c r="G293" s="16" t="s">
        <v>450</v>
      </c>
      <c r="H293" s="17" t="str">
        <f>IF(D293="x","Require attention as soon as is practicable, within 1-3 months","No action required")</f>
        <v>No action required</v>
      </c>
      <c r="I293" s="200">
        <f t="shared" si="15"/>
        <v>0</v>
      </c>
    </row>
    <row r="294" spans="1:10" ht="14.25" x14ac:dyDescent="0.2">
      <c r="A294" s="218"/>
      <c r="B294" s="15" t="s">
        <v>423</v>
      </c>
      <c r="C294" s="11"/>
      <c r="D294" s="11"/>
      <c r="E294" s="11"/>
      <c r="F294" s="5"/>
      <c r="G294" s="11"/>
      <c r="H294" s="5"/>
    </row>
    <row r="295" spans="1:10" ht="23.25" x14ac:dyDescent="0.2">
      <c r="A295" s="316" t="s">
        <v>358</v>
      </c>
      <c r="B295" s="317"/>
      <c r="C295" s="317"/>
      <c r="D295" s="317"/>
      <c r="E295" s="317"/>
      <c r="F295" s="317"/>
      <c r="G295" s="317"/>
      <c r="H295" s="317"/>
    </row>
    <row r="301" spans="1:10" x14ac:dyDescent="0.2">
      <c r="I301" s="3" t="s">
        <v>455</v>
      </c>
      <c r="J301" s="98">
        <f>SUMIF($G$4:$G$293,I301,$I$4:$I$293)</f>
        <v>0</v>
      </c>
    </row>
    <row r="302" spans="1:10" x14ac:dyDescent="0.2">
      <c r="I302" s="3" t="s">
        <v>27</v>
      </c>
      <c r="J302" s="98">
        <f>SUMIF($G$4:$G$293,I302,$I$4:$I$293)</f>
        <v>0</v>
      </c>
    </row>
    <row r="303" spans="1:10" x14ac:dyDescent="0.2">
      <c r="I303" s="3" t="s">
        <v>28</v>
      </c>
      <c r="J303" s="98">
        <f>SUMIF($G$4:$G$293,I303,$I$4:$I$293)</f>
        <v>0</v>
      </c>
    </row>
  </sheetData>
  <sheetProtection selectLockedCells="1"/>
  <mergeCells count="3">
    <mergeCell ref="A295:H295"/>
    <mergeCell ref="C2:E2"/>
    <mergeCell ref="C159:H159"/>
  </mergeCells>
  <phoneticPr fontId="9" type="noConversion"/>
  <pageMargins left="0.74803149606299213" right="0.74803149606299213" top="0.35433070866141736" bottom="0.35433070866141736" header="0.27559055118110237" footer="0.27559055118110237"/>
  <pageSetup paperSize="9" scale="88" orientation="landscape"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
  <sheetViews>
    <sheetView topLeftCell="A4" workbookViewId="0">
      <selection activeCell="B7" sqref="B7"/>
    </sheetView>
  </sheetViews>
  <sheetFormatPr defaultRowHeight="18.75" customHeight="1" x14ac:dyDescent="0.2"/>
  <cols>
    <col min="1" max="1" width="15.7109375" style="13" customWidth="1"/>
    <col min="2" max="10" width="10.5703125" style="13" customWidth="1"/>
    <col min="11" max="16384" width="9.140625" style="13"/>
  </cols>
  <sheetData>
    <row r="1" spans="1:10" ht="18.75" customHeight="1" x14ac:dyDescent="0.25">
      <c r="A1" s="322" t="s">
        <v>289</v>
      </c>
      <c r="B1" s="322"/>
      <c r="C1" s="322"/>
      <c r="D1" s="326"/>
      <c r="E1" s="326"/>
      <c r="F1" s="326"/>
      <c r="G1" s="326"/>
      <c r="H1" s="326"/>
      <c r="I1" s="326"/>
      <c r="J1" s="326"/>
    </row>
    <row r="2" spans="1:10" ht="18.75" customHeight="1" x14ac:dyDescent="0.25">
      <c r="A2" s="322" t="s">
        <v>29</v>
      </c>
      <c r="B2" s="322"/>
      <c r="C2" s="322"/>
      <c r="D2" s="321"/>
      <c r="E2" s="321"/>
      <c r="F2" s="321"/>
      <c r="G2" s="321"/>
      <c r="H2" s="321"/>
      <c r="I2" s="321"/>
      <c r="J2" s="321"/>
    </row>
    <row r="3" spans="1:10" ht="18.75" customHeight="1" x14ac:dyDescent="0.25">
      <c r="A3" s="26" t="s">
        <v>113</v>
      </c>
      <c r="B3" s="26"/>
      <c r="C3" s="26"/>
    </row>
    <row r="5" spans="1:10" ht="18.75" customHeight="1" x14ac:dyDescent="0.25">
      <c r="A5" s="27"/>
      <c r="B5" s="327" t="s">
        <v>452</v>
      </c>
      <c r="C5" s="327"/>
      <c r="D5" s="327"/>
      <c r="E5" s="323" t="s">
        <v>456</v>
      </c>
      <c r="F5" s="324"/>
      <c r="G5" s="325"/>
      <c r="H5" s="337"/>
      <c r="I5" s="338"/>
      <c r="J5" s="338"/>
    </row>
    <row r="6" spans="1:10" ht="18.75" customHeight="1" x14ac:dyDescent="0.25">
      <c r="A6" s="27"/>
      <c r="B6" s="28" t="s">
        <v>453</v>
      </c>
      <c r="C6" s="28" t="s">
        <v>454</v>
      </c>
      <c r="D6" s="28" t="s">
        <v>455</v>
      </c>
      <c r="E6" s="28" t="s">
        <v>453</v>
      </c>
      <c r="F6" s="28" t="s">
        <v>454</v>
      </c>
      <c r="G6" s="28" t="s">
        <v>455</v>
      </c>
      <c r="H6" s="202"/>
      <c r="I6" s="203"/>
      <c r="J6" s="203"/>
    </row>
    <row r="7" spans="1:10" ht="27.75" customHeight="1" x14ac:dyDescent="0.25">
      <c r="A7" s="31" t="s">
        <v>451</v>
      </c>
      <c r="B7" s="29">
        <f ca="1">'4. Part 1 - Management'!J123</f>
        <v>0</v>
      </c>
      <c r="C7" s="30">
        <f ca="1">'4. Part 1 - Management'!J122</f>
        <v>0</v>
      </c>
      <c r="D7" s="29">
        <f ca="1">'4. Part 1 - Management'!J121</f>
        <v>0</v>
      </c>
      <c r="E7" s="30">
        <f>'5. Part 2 - Buildings '!J303</f>
        <v>0</v>
      </c>
      <c r="F7" s="30">
        <f>'5. Part 2 - Buildings '!J302</f>
        <v>0</v>
      </c>
      <c r="G7" s="29">
        <f>'5. Part 2 - Buildings '!J301</f>
        <v>0</v>
      </c>
      <c r="H7" s="204"/>
      <c r="I7" s="205"/>
      <c r="J7" s="205"/>
    </row>
    <row r="8" spans="1:10" ht="27" customHeight="1" x14ac:dyDescent="0.25">
      <c r="A8" s="31" t="s">
        <v>457</v>
      </c>
      <c r="B8" s="28">
        <v>45</v>
      </c>
      <c r="C8" s="28">
        <v>38</v>
      </c>
      <c r="D8" s="32">
        <v>2</v>
      </c>
      <c r="E8" s="28">
        <v>105</v>
      </c>
      <c r="F8" s="28">
        <v>125</v>
      </c>
      <c r="G8" s="32">
        <v>20</v>
      </c>
      <c r="H8" s="202"/>
      <c r="I8" s="203"/>
      <c r="J8" s="203"/>
    </row>
    <row r="9" spans="1:10" ht="18.75" hidden="1" customHeight="1" x14ac:dyDescent="0.2">
      <c r="A9" s="27" t="s">
        <v>459</v>
      </c>
      <c r="B9" s="29">
        <f t="shared" ref="B9:G9" ca="1" si="0">B8-B7</f>
        <v>45</v>
      </c>
      <c r="C9" s="29">
        <f t="shared" ca="1" si="0"/>
        <v>38</v>
      </c>
      <c r="D9" s="29">
        <f t="shared" ca="1" si="0"/>
        <v>2</v>
      </c>
      <c r="E9" s="29">
        <f t="shared" si="0"/>
        <v>105</v>
      </c>
      <c r="F9" s="29">
        <f t="shared" si="0"/>
        <v>125</v>
      </c>
      <c r="G9" s="29">
        <f t="shared" si="0"/>
        <v>20</v>
      </c>
      <c r="H9" s="206"/>
      <c r="I9" s="207"/>
      <c r="J9" s="207"/>
    </row>
    <row r="10" spans="1:10" s="34" customFormat="1" ht="34.5" customHeight="1" x14ac:dyDescent="0.25">
      <c r="A10" s="31" t="s">
        <v>458</v>
      </c>
      <c r="B10" s="33">
        <f t="shared" ref="B10:G10" ca="1" si="1">B9/B8</f>
        <v>1</v>
      </c>
      <c r="C10" s="33">
        <f t="shared" ca="1" si="1"/>
        <v>1</v>
      </c>
      <c r="D10" s="33">
        <f t="shared" ca="1" si="1"/>
        <v>1</v>
      </c>
      <c r="E10" s="33">
        <f t="shared" si="1"/>
        <v>1</v>
      </c>
      <c r="F10" s="33">
        <f t="shared" si="1"/>
        <v>1</v>
      </c>
      <c r="G10" s="33">
        <f t="shared" si="1"/>
        <v>1</v>
      </c>
      <c r="H10" s="208"/>
      <c r="I10" s="209"/>
      <c r="J10" s="209"/>
    </row>
    <row r="12" spans="1:10" s="72" customFormat="1" ht="36" customHeight="1" x14ac:dyDescent="0.2">
      <c r="A12" s="332" t="s">
        <v>255</v>
      </c>
      <c r="B12" s="333"/>
      <c r="C12" s="333"/>
      <c r="D12" s="333"/>
      <c r="E12" s="333"/>
      <c r="F12" s="264"/>
      <c r="G12" s="264"/>
      <c r="H12" s="264"/>
      <c r="I12" s="264"/>
      <c r="J12" s="264"/>
    </row>
    <row r="13" spans="1:10" ht="50.25" customHeight="1" x14ac:dyDescent="0.2">
      <c r="A13" s="328" t="s">
        <v>330</v>
      </c>
      <c r="B13" s="329"/>
      <c r="C13" s="329"/>
      <c r="D13" s="329"/>
      <c r="E13" s="329"/>
      <c r="F13" s="330"/>
      <c r="G13" s="330"/>
      <c r="H13" s="330"/>
      <c r="I13" s="330"/>
      <c r="J13" s="331"/>
    </row>
    <row r="14" spans="1:10" ht="36" customHeight="1" x14ac:dyDescent="0.2">
      <c r="A14" s="334" t="s">
        <v>256</v>
      </c>
      <c r="B14" s="335"/>
      <c r="C14" s="335"/>
      <c r="D14" s="335"/>
      <c r="E14" s="335"/>
      <c r="F14" s="336"/>
      <c r="G14" s="336"/>
      <c r="H14" s="336"/>
      <c r="I14" s="336"/>
      <c r="J14" s="336"/>
    </row>
    <row r="15" spans="1:10" ht="18.75" customHeight="1" x14ac:dyDescent="0.2">
      <c r="A15" s="267" t="s">
        <v>78</v>
      </c>
      <c r="B15" s="267"/>
      <c r="C15" s="267"/>
      <c r="D15" s="267"/>
      <c r="E15" s="267"/>
      <c r="F15" s="267"/>
      <c r="G15" s="267"/>
      <c r="H15" s="267"/>
      <c r="I15" s="267"/>
      <c r="J15" s="267"/>
    </row>
  </sheetData>
  <sheetProtection selectLockedCells="1"/>
  <mergeCells count="11">
    <mergeCell ref="A15:J15"/>
    <mergeCell ref="B5:D5"/>
    <mergeCell ref="A13:J13"/>
    <mergeCell ref="A12:J12"/>
    <mergeCell ref="A14:J14"/>
    <mergeCell ref="H5:J5"/>
    <mergeCell ref="D2:J2"/>
    <mergeCell ref="A2:C2"/>
    <mergeCell ref="E5:G5"/>
    <mergeCell ref="A1:C1"/>
    <mergeCell ref="D1:J1"/>
  </mergeCells>
  <phoneticPr fontId="9" type="noConversion"/>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pane ySplit="6" topLeftCell="A7" activePane="bottomLeft" state="frozen"/>
      <selection pane="bottomLeft" activeCell="C1" sqref="C1:F1"/>
    </sheetView>
  </sheetViews>
  <sheetFormatPr defaultRowHeight="12.75" x14ac:dyDescent="0.2"/>
  <cols>
    <col min="1" max="1" width="14.140625" style="73" customWidth="1"/>
    <col min="2" max="2" width="45.42578125" style="73" customWidth="1"/>
    <col min="3" max="3" width="14.28515625" style="73" customWidth="1"/>
    <col min="4" max="4" width="22.42578125" style="73" customWidth="1"/>
    <col min="5" max="5" width="17.42578125" style="73" customWidth="1"/>
    <col min="6" max="6" width="15" style="73" customWidth="1"/>
    <col min="7" max="16384" width="9.140625" style="73"/>
  </cols>
  <sheetData>
    <row r="1" spans="1:10" s="78" customFormat="1" ht="18.75" customHeight="1" x14ac:dyDescent="0.25">
      <c r="A1" s="339" t="s">
        <v>168</v>
      </c>
      <c r="B1" s="340"/>
      <c r="C1" s="341"/>
      <c r="D1" s="303"/>
      <c r="E1" s="303"/>
      <c r="F1" s="303"/>
      <c r="G1" s="139"/>
      <c r="H1" s="139"/>
      <c r="I1" s="139"/>
      <c r="J1" s="139"/>
    </row>
    <row r="2" spans="1:10" s="78" customFormat="1" ht="18.75" customHeight="1" x14ac:dyDescent="0.25">
      <c r="A2" s="339" t="s">
        <v>169</v>
      </c>
      <c r="B2" s="340"/>
      <c r="C2" s="341"/>
      <c r="D2" s="303"/>
      <c r="E2" s="303"/>
      <c r="F2" s="303"/>
      <c r="G2" s="140"/>
      <c r="H2" s="140"/>
      <c r="I2" s="140"/>
      <c r="J2" s="140"/>
    </row>
    <row r="3" spans="1:10" s="78" customFormat="1" ht="18.75" customHeight="1" x14ac:dyDescent="0.25">
      <c r="A3" s="339" t="s">
        <v>29</v>
      </c>
      <c r="B3" s="340"/>
      <c r="C3" s="341"/>
      <c r="D3" s="303"/>
      <c r="E3" s="303"/>
      <c r="F3" s="303"/>
      <c r="G3" s="140"/>
      <c r="H3" s="140"/>
      <c r="I3" s="140"/>
      <c r="J3" s="140"/>
    </row>
    <row r="4" spans="1:10" s="78" customFormat="1" ht="18.75" customHeight="1" x14ac:dyDescent="0.25">
      <c r="A4" s="141" t="s">
        <v>114</v>
      </c>
      <c r="B4" s="141"/>
      <c r="C4" s="141"/>
    </row>
    <row r="5" spans="1:10" s="78" customFormat="1" ht="24" customHeight="1" x14ac:dyDescent="0.25">
      <c r="A5" s="141" t="s">
        <v>170</v>
      </c>
      <c r="B5" s="141"/>
      <c r="C5" s="141"/>
    </row>
    <row r="6" spans="1:10" s="144" customFormat="1" ht="38.25" x14ac:dyDescent="0.2">
      <c r="A6" s="142" t="s">
        <v>35</v>
      </c>
      <c r="B6" s="143" t="s">
        <v>30</v>
      </c>
      <c r="C6" s="143" t="s">
        <v>31</v>
      </c>
      <c r="D6" s="143" t="s">
        <v>32</v>
      </c>
      <c r="E6" s="143" t="s">
        <v>34</v>
      </c>
      <c r="F6" s="143" t="s">
        <v>33</v>
      </c>
    </row>
    <row r="7" spans="1:10" ht="23.25" customHeight="1" x14ac:dyDescent="0.2">
      <c r="A7" s="145"/>
      <c r="B7" s="145"/>
      <c r="C7" s="145"/>
      <c r="D7" s="145"/>
      <c r="E7" s="145"/>
      <c r="F7" s="145"/>
    </row>
    <row r="8" spans="1:10" ht="23.25" customHeight="1" x14ac:dyDescent="0.2">
      <c r="A8" s="145"/>
      <c r="B8" s="145"/>
      <c r="C8" s="145"/>
      <c r="D8" s="145"/>
      <c r="E8" s="145"/>
      <c r="F8" s="145"/>
    </row>
    <row r="9" spans="1:10" ht="23.25" customHeight="1" x14ac:dyDescent="0.2">
      <c r="A9" s="145"/>
      <c r="B9" s="145"/>
      <c r="C9" s="145"/>
      <c r="D9" s="145"/>
      <c r="E9" s="145"/>
      <c r="F9" s="145"/>
    </row>
    <row r="10" spans="1:10" ht="23.25" customHeight="1" x14ac:dyDescent="0.2">
      <c r="A10" s="145"/>
      <c r="B10" s="145"/>
      <c r="C10" s="145"/>
      <c r="D10" s="145"/>
      <c r="E10" s="145"/>
      <c r="F10" s="145"/>
    </row>
    <row r="11" spans="1:10" ht="23.25" customHeight="1" x14ac:dyDescent="0.2">
      <c r="A11" s="145"/>
      <c r="B11" s="145"/>
      <c r="C11" s="145"/>
      <c r="D11" s="145"/>
      <c r="E11" s="145"/>
      <c r="F11" s="145"/>
    </row>
    <row r="12" spans="1:10" ht="23.25" customHeight="1" x14ac:dyDescent="0.2">
      <c r="A12" s="145"/>
      <c r="B12" s="145"/>
      <c r="C12" s="145"/>
      <c r="D12" s="145"/>
      <c r="E12" s="145"/>
      <c r="F12" s="145"/>
    </row>
    <row r="13" spans="1:10" ht="23.25" customHeight="1" x14ac:dyDescent="0.2">
      <c r="A13" s="145"/>
      <c r="B13" s="145"/>
      <c r="C13" s="145"/>
      <c r="D13" s="145"/>
      <c r="E13" s="145"/>
      <c r="F13" s="145"/>
    </row>
    <row r="14" spans="1:10" ht="23.25" customHeight="1" x14ac:dyDescent="0.2">
      <c r="A14" s="145"/>
      <c r="B14" s="145"/>
      <c r="C14" s="145"/>
      <c r="D14" s="145"/>
      <c r="E14" s="145"/>
      <c r="F14" s="145"/>
    </row>
    <row r="15" spans="1:10" ht="23.25" customHeight="1" x14ac:dyDescent="0.2">
      <c r="A15" s="145"/>
      <c r="B15" s="145"/>
      <c r="C15" s="145"/>
      <c r="D15" s="145"/>
      <c r="E15" s="145"/>
      <c r="F15" s="145"/>
    </row>
    <row r="16" spans="1:10" ht="23.25" customHeight="1" x14ac:dyDescent="0.2">
      <c r="A16" s="145"/>
      <c r="B16" s="145"/>
      <c r="C16" s="145"/>
      <c r="D16" s="145"/>
      <c r="E16" s="145"/>
      <c r="F16" s="145"/>
    </row>
    <row r="17" spans="1:6" ht="23.25" customHeight="1" x14ac:dyDescent="0.2">
      <c r="A17" s="145"/>
      <c r="B17" s="145"/>
      <c r="C17" s="145"/>
      <c r="D17" s="145"/>
      <c r="E17" s="145"/>
      <c r="F17" s="145"/>
    </row>
    <row r="18" spans="1:6" ht="23.25" customHeight="1" x14ac:dyDescent="0.2">
      <c r="A18" s="145"/>
      <c r="B18" s="145"/>
      <c r="C18" s="145"/>
      <c r="D18" s="145"/>
      <c r="E18" s="145"/>
      <c r="F18" s="145"/>
    </row>
    <row r="19" spans="1:6" ht="23.25" customHeight="1" x14ac:dyDescent="0.2">
      <c r="A19" s="145"/>
      <c r="B19" s="145"/>
      <c r="C19" s="145"/>
      <c r="D19" s="145"/>
      <c r="E19" s="145"/>
      <c r="F19" s="145"/>
    </row>
    <row r="20" spans="1:6" ht="23.25" customHeight="1" x14ac:dyDescent="0.2">
      <c r="A20" s="145"/>
      <c r="B20" s="145"/>
      <c r="C20" s="145"/>
      <c r="D20" s="145"/>
      <c r="E20" s="145"/>
      <c r="F20" s="145"/>
    </row>
    <row r="21" spans="1:6" ht="23.25" customHeight="1" x14ac:dyDescent="0.2">
      <c r="A21" s="145"/>
      <c r="B21" s="145"/>
      <c r="C21" s="145"/>
      <c r="D21" s="145"/>
      <c r="E21" s="145"/>
      <c r="F21" s="145"/>
    </row>
    <row r="22" spans="1:6" ht="23.25" customHeight="1" x14ac:dyDescent="0.2">
      <c r="A22" s="145"/>
      <c r="B22" s="145"/>
      <c r="C22" s="145"/>
      <c r="D22" s="145"/>
      <c r="E22" s="145"/>
      <c r="F22" s="145"/>
    </row>
    <row r="23" spans="1:6" ht="23.25" customHeight="1" x14ac:dyDescent="0.2">
      <c r="A23" s="146"/>
      <c r="B23" s="146"/>
      <c r="C23" s="146"/>
      <c r="D23" s="146"/>
      <c r="E23" s="146"/>
      <c r="F23" s="146"/>
    </row>
    <row r="24" spans="1:6" ht="23.25" customHeight="1" x14ac:dyDescent="0.2">
      <c r="A24" s="146"/>
      <c r="B24" s="146"/>
      <c r="C24" s="146"/>
      <c r="D24" s="146"/>
      <c r="E24" s="146"/>
      <c r="F24" s="146"/>
    </row>
    <row r="25" spans="1:6" ht="23.25" customHeight="1" x14ac:dyDescent="0.2">
      <c r="A25" s="146"/>
      <c r="B25" s="146"/>
      <c r="C25" s="146"/>
      <c r="D25" s="146"/>
      <c r="E25" s="146"/>
      <c r="F25" s="146"/>
    </row>
    <row r="26" spans="1:6" ht="23.25" customHeight="1" x14ac:dyDescent="0.2">
      <c r="A26" s="146"/>
      <c r="B26" s="146"/>
      <c r="C26" s="146"/>
      <c r="D26" s="146"/>
      <c r="E26" s="146"/>
      <c r="F26" s="146"/>
    </row>
    <row r="27" spans="1:6" ht="23.25" customHeight="1" x14ac:dyDescent="0.2">
      <c r="A27" s="146"/>
      <c r="B27" s="146"/>
      <c r="C27" s="146"/>
      <c r="D27" s="146"/>
      <c r="E27" s="146"/>
      <c r="F27" s="146"/>
    </row>
    <row r="28" spans="1:6" ht="23.25" customHeight="1" x14ac:dyDescent="0.2">
      <c r="A28" s="146"/>
      <c r="B28" s="146"/>
      <c r="C28" s="146"/>
      <c r="D28" s="146"/>
      <c r="E28" s="146"/>
      <c r="F28" s="146"/>
    </row>
    <row r="29" spans="1:6" ht="23.25" customHeight="1" x14ac:dyDescent="0.2">
      <c r="A29" s="146"/>
      <c r="B29" s="146"/>
      <c r="C29" s="146"/>
      <c r="D29" s="146"/>
      <c r="E29" s="146"/>
      <c r="F29" s="146"/>
    </row>
    <row r="30" spans="1:6" ht="23.25" customHeight="1" x14ac:dyDescent="0.2">
      <c r="A30" s="146"/>
      <c r="B30" s="146"/>
      <c r="C30" s="146"/>
      <c r="D30" s="146"/>
      <c r="E30" s="146"/>
      <c r="F30" s="146"/>
    </row>
    <row r="31" spans="1:6" ht="23.25" customHeight="1" x14ac:dyDescent="0.2">
      <c r="A31" s="146"/>
      <c r="B31" s="146"/>
      <c r="C31" s="146"/>
      <c r="D31" s="146"/>
      <c r="E31" s="146"/>
      <c r="F31" s="146"/>
    </row>
    <row r="32" spans="1:6" ht="23.25" customHeight="1" x14ac:dyDescent="0.2">
      <c r="A32" s="146"/>
      <c r="B32" s="146"/>
      <c r="C32" s="146"/>
      <c r="D32" s="146"/>
      <c r="E32" s="146"/>
      <c r="F32" s="146"/>
    </row>
    <row r="33" spans="1:6" ht="23.25" customHeight="1" x14ac:dyDescent="0.2">
      <c r="A33" s="146"/>
      <c r="B33" s="146"/>
      <c r="C33" s="146"/>
      <c r="D33" s="146"/>
      <c r="E33" s="146"/>
      <c r="F33" s="146"/>
    </row>
    <row r="34" spans="1:6" ht="23.25" customHeight="1" x14ac:dyDescent="0.2">
      <c r="A34" s="146"/>
      <c r="B34" s="146"/>
      <c r="C34" s="146"/>
      <c r="D34" s="146"/>
      <c r="E34" s="146"/>
      <c r="F34" s="146"/>
    </row>
    <row r="35" spans="1:6" ht="23.25" customHeight="1" x14ac:dyDescent="0.2"/>
    <row r="36" spans="1:6" ht="23.25" customHeight="1" x14ac:dyDescent="0.2"/>
    <row r="37" spans="1:6" ht="23.25" customHeight="1" x14ac:dyDescent="0.2"/>
    <row r="38" spans="1:6" ht="23.25" customHeight="1" x14ac:dyDescent="0.2"/>
    <row r="39" spans="1:6" ht="23.25" customHeight="1" x14ac:dyDescent="0.2"/>
    <row r="40" spans="1:6" ht="23.25" customHeight="1" x14ac:dyDescent="0.2"/>
  </sheetData>
  <mergeCells count="6">
    <mergeCell ref="A3:B3"/>
    <mergeCell ref="C3:F3"/>
    <mergeCell ref="A1:B1"/>
    <mergeCell ref="C1:F1"/>
    <mergeCell ref="A2:B2"/>
    <mergeCell ref="C2:F2"/>
  </mergeCells>
  <phoneticPr fontId="9" type="noConversion"/>
  <pageMargins left="0.75" right="0.75" top="1" bottom="1" header="0.5"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D50EF2CB438644BB576CD89C98DC31" ma:contentTypeVersion="14" ma:contentTypeDescription="Create a new document." ma:contentTypeScope="" ma:versionID="cd029020c92200e6a39634f121fe9bd6">
  <xsd:schema xmlns:xsd="http://www.w3.org/2001/XMLSchema" xmlns:xs="http://www.w3.org/2001/XMLSchema" xmlns:p="http://schemas.microsoft.com/office/2006/metadata/properties" xmlns:ns2="ebb85c99-cc68-4b7d-8259-60b9beffa79b" xmlns:ns3="418c9899-e0ad-440f-b466-8c696302c468" targetNamespace="http://schemas.microsoft.com/office/2006/metadata/properties" ma:root="true" ma:fieldsID="7fb49a35ae9f25d2082e983fe2e9f395" ns2:_="" ns3:_="">
    <xsd:import namespace="ebb85c99-cc68-4b7d-8259-60b9beffa79b"/>
    <xsd:import namespace="418c9899-e0ad-440f-b466-8c696302c4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5c99-cc68-4b7d-8259-60b9beffa7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8c9899-e0ad-440f-b466-8c696302c4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0F76F-5942-4E15-8B7B-F48502DF888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17E733-D2DF-48CC-A6B2-4C14F91B20C4}">
  <ds:schemaRefs>
    <ds:schemaRef ds:uri="http://schemas.microsoft.com/sharepoint/v3/contenttype/forms"/>
  </ds:schemaRefs>
</ds:datastoreItem>
</file>

<file path=customXml/itemProps3.xml><?xml version="1.0" encoding="utf-8"?>
<ds:datastoreItem xmlns:ds="http://schemas.openxmlformats.org/officeDocument/2006/customXml" ds:itemID="{7297D7EE-A9E6-4A66-AD37-75D5D2D4B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5c99-cc68-4b7d-8259-60b9beffa79b"/>
    <ds:schemaRef ds:uri="418c9899-e0ad-440f-b466-8c696302c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Introduction</vt:lpstr>
      <vt:lpstr>2. Procedure Guidance</vt:lpstr>
      <vt:lpstr>3. Header Sheet</vt:lpstr>
      <vt:lpstr>4. Part 1 - Management</vt:lpstr>
      <vt:lpstr>5. Part 2 - Buildings </vt:lpstr>
      <vt:lpstr>6. Results</vt:lpstr>
      <vt:lpstr>7. Action Plan</vt:lpstr>
      <vt:lpstr>'4. Part 1 - Management'!Print_Area</vt:lpstr>
      <vt:lpstr>'5. Part 2 - Buildings '!Print_Titles</vt:lpstr>
      <vt:lpstr>'7. Action Plan'!Print_Titles</vt:lpstr>
    </vt:vector>
  </TitlesOfParts>
  <Company>Shropshire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cc103546</dc:creator>
  <cp:lastModifiedBy>CC129278</cp:lastModifiedBy>
  <cp:lastPrinted>2013-01-09T10:06:48Z</cp:lastPrinted>
  <dcterms:created xsi:type="dcterms:W3CDTF">2008-10-30T08:32:46Z</dcterms:created>
  <dcterms:modified xsi:type="dcterms:W3CDTF">2022-05-03T15:23:51Z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0x01010024D50EF2CB438644BB576CD89C98DC31</vt:lpwstr>
  </property>
  <property fmtid="{D5CDD505-2E9C-101B-9397-08002B2CF9AE}" pid="3" name="Order">
    <vt:r8>100</vt:r8>
  </property>
</Properties>
</file>